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Прил 1 Ведомструктура расх 2022" sheetId="2" r:id="rId1"/>
    <sheet name="Прил 2 Распред бюдж ассигн 2022" sheetId="3" r:id="rId2"/>
    <sheet name="Прил 3 Источ фин деф бюдж 2022" sheetId="4" r:id="rId3"/>
    <sheet name="Прил 4 Распред бюдж ассигн 2022" sheetId="5" r:id="rId4"/>
  </sheets>
  <definedNames>
    <definedName name="_xlnm.Print_Area" localSheetId="2">'Прил 3 Источ фин деф бюдж 2022'!$A$1:$C$17</definedName>
  </definedNames>
  <calcPr calcId="144525"/>
</workbook>
</file>

<file path=xl/calcChain.xml><?xml version="1.0" encoding="utf-8"?>
<calcChain xmlns="http://schemas.openxmlformats.org/spreadsheetml/2006/main">
  <c r="G106" i="5" l="1"/>
  <c r="H103" i="2"/>
  <c r="H105" i="2"/>
  <c r="H106" i="2"/>
  <c r="H99" i="2"/>
  <c r="H100" i="2"/>
  <c r="H80" i="2"/>
  <c r="H82" i="2"/>
  <c r="H78" i="2"/>
  <c r="I56" i="2" l="1"/>
  <c r="I57" i="2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8" i="2"/>
  <c r="I29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6" i="2"/>
  <c r="I97" i="2"/>
  <c r="I98" i="2"/>
  <c r="I99" i="2"/>
  <c r="I100" i="2"/>
  <c r="I101" i="2"/>
  <c r="I102" i="2"/>
  <c r="I103" i="2"/>
  <c r="I105" i="2"/>
  <c r="I106" i="2"/>
  <c r="I107" i="2"/>
  <c r="G111" i="5" l="1"/>
  <c r="G110" i="5" s="1"/>
  <c r="G109" i="5" s="1"/>
  <c r="G97" i="5"/>
  <c r="G69" i="5"/>
  <c r="G98" i="5"/>
  <c r="G105" i="5"/>
  <c r="G107" i="5"/>
  <c r="G103" i="5"/>
  <c r="G94" i="5"/>
  <c r="G95" i="5"/>
  <c r="G91" i="5"/>
  <c r="G92" i="5"/>
  <c r="G88" i="5"/>
  <c r="G86" i="5"/>
  <c r="G82" i="5"/>
  <c r="G80" i="5"/>
  <c r="G78" i="5"/>
  <c r="G76" i="5"/>
  <c r="G74" i="5" s="1"/>
  <c r="G73" i="5" s="1"/>
  <c r="G71" i="5"/>
  <c r="G62" i="5"/>
  <c r="G65" i="5"/>
  <c r="G67" i="5"/>
  <c r="G56" i="5"/>
  <c r="G57" i="5"/>
  <c r="G58" i="5"/>
  <c r="G51" i="5"/>
  <c r="G52" i="5"/>
  <c r="G53" i="5"/>
  <c r="G48" i="5"/>
  <c r="G49" i="5"/>
  <c r="G45" i="5"/>
  <c r="G46" i="5"/>
  <c r="G41" i="5"/>
  <c r="G39" i="5"/>
  <c r="G35" i="5"/>
  <c r="G33" i="5"/>
  <c r="G14" i="5"/>
  <c r="G25" i="5"/>
  <c r="G26" i="5"/>
  <c r="G21" i="5"/>
  <c r="G19" i="5"/>
  <c r="G16" i="5"/>
  <c r="G12" i="5"/>
  <c r="G11" i="5"/>
  <c r="G9" i="5"/>
  <c r="G7" i="2"/>
  <c r="I7" i="2" s="1"/>
  <c r="D29" i="3"/>
  <c r="D24" i="3"/>
  <c r="D22" i="3"/>
  <c r="D19" i="3"/>
  <c r="D15" i="3"/>
  <c r="D13" i="3"/>
  <c r="D7" i="3"/>
  <c r="G85" i="5" l="1"/>
  <c r="G84" i="5" s="1"/>
  <c r="G61" i="5"/>
  <c r="G60" i="5" s="1"/>
  <c r="D33" i="3"/>
  <c r="G8" i="5"/>
  <c r="G105" i="2"/>
  <c r="G18" i="2"/>
  <c r="G28" i="5" l="1"/>
  <c r="G113" i="5" s="1"/>
  <c r="G9" i="2"/>
  <c r="G84" i="2"/>
  <c r="G88" i="2"/>
  <c r="G89" i="2"/>
  <c r="G85" i="2"/>
  <c r="G86" i="2"/>
  <c r="G78" i="2"/>
  <c r="G79" i="2"/>
  <c r="G67" i="2"/>
  <c r="G68" i="2" l="1"/>
  <c r="G65" i="2"/>
  <c r="G54" i="2"/>
  <c r="G55" i="2"/>
  <c r="G56" i="2"/>
  <c r="G59" i="2"/>
  <c r="G61" i="2"/>
  <c r="G46" i="2"/>
  <c r="G47" i="2"/>
  <c r="G48" i="2"/>
  <c r="G43" i="2"/>
  <c r="G44" i="2"/>
  <c r="G40" i="2"/>
  <c r="G41" i="2"/>
  <c r="G97" i="2"/>
  <c r="G92" i="2"/>
  <c r="G91" i="2" s="1"/>
  <c r="G100" i="2"/>
  <c r="G99" i="2" s="1"/>
  <c r="G101" i="2"/>
  <c r="G103" i="2"/>
  <c r="G106" i="2"/>
  <c r="G82" i="2"/>
  <c r="G80" i="2"/>
  <c r="G76" i="2"/>
  <c r="G74" i="2"/>
  <c r="G72" i="2"/>
  <c r="G70" i="2"/>
  <c r="G52" i="2"/>
  <c r="G51" i="2" s="1"/>
  <c r="G50" i="2" s="1"/>
  <c r="G30" i="2"/>
  <c r="I30" i="2" s="1"/>
  <c r="G28" i="2"/>
  <c r="G16" i="2"/>
  <c r="G14" i="2"/>
  <c r="G13" i="2" s="1"/>
  <c r="G11" i="2"/>
  <c r="G10" i="2" s="1"/>
  <c r="G27" i="2" l="1"/>
  <c r="I27" i="2" s="1"/>
  <c r="G26" i="2"/>
  <c r="I26" i="2" s="1"/>
  <c r="G8" i="2"/>
  <c r="G25" i="2" l="1"/>
  <c r="G108" i="2" l="1"/>
  <c r="I25" i="2"/>
</calcChain>
</file>

<file path=xl/sharedStrings.xml><?xml version="1.0" encoding="utf-8"?>
<sst xmlns="http://schemas.openxmlformats.org/spreadsheetml/2006/main" count="612" uniqueCount="240">
  <si>
    <t>Утверждено на 2022 год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</si>
  <si>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</si>
  <si>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</si>
  <si>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</si>
  <si>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</si>
  <si>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</si>
  <si>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</si>
  <si>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</si>
  <si>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</si>
  <si>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</si>
  <si>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</si>
  <si>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</si>
  <si>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</si>
  <si>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</si>
  <si>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</si>
  <si>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</si>
  <si>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</si>
  <si>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</si>
  <si>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</si>
  <si>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</si>
  <si>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</si>
  <si>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</si>
  <si>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Депутаты, осуществляющие свою деятельность на непостоянной основе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</si>
  <si>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</si>
  <si>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</si>
  <si>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</si>
  <si>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</si>
  <si>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</si>
  <si>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</si>
  <si>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</si>
  <si>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</si>
  <si>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</si>
  <si>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</si>
  <si>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</si>
  <si>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</si>
  <si>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</si>
  <si>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</si>
  <si>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</si>
  <si>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</si>
  <si>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</si>
  <si>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</si>
  <si>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</si>
  <si>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</si>
  <si>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</si>
  <si>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</si>
  <si>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</si>
  <si>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</si>
  <si>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</si>
  <si>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</si>
  <si>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</si>
  <si>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</si>
  <si>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</si>
  <si>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</si>
  <si>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</si>
  <si>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</si>
  <si>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</si>
  <si>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</si>
  <si>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</si>
  <si>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</si>
  <si>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</si>
  <si>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</si>
  <si>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</si>
  <si>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</si>
  <si>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</si>
  <si>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</si>
  <si>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</si>
  <si>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</si>
  <si>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</si>
  <si>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</si>
  <si>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</si>
  <si>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</si>
  <si>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</si>
  <si>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Благоустройство дворовых территории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</si>
  <si>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</si>
  <si>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</si>
  <si>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</si>
  <si>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</si>
  <si>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</si>
  <si>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</si>
  <si>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</si>
  <si>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</si>
  <si>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</si>
  <si>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</si>
  <si>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</si>
  <si>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</si>
  <si>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</si>
  <si>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</si>
  <si>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</si>
  <si>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</si>
  <si>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</si>
  <si>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</si>
  <si>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</si>
  <si>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</si>
  <si>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</si>
  <si>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</si>
  <si>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</si>
  <si>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</si>
  <si>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</si>
  <si>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</si>
  <si>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</si>
  <si>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</si>
  <si>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</si>
  <si>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</si>
  <si>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</si>
  <si>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</si>
  <si>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</si>
  <si>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</si>
  <si>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</si>
  <si>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</si>
  <si>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</si>
  <si>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</si>
  <si>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</si>
  <si>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</si>
  <si>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</si>
  <si>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</si>
  <si>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</si>
  <si>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</si>
  <si>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Выплата ежемесячной доплаты к пенсии лицам, замещающим должности муниципальной службы в органах местного самоуправления муниципальных образований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</si>
  <si>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</si>
  <si>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</si>
  <si>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</si>
  <si>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</si>
  <si>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Выплата ежемесячной доплаты к пенсии лицам, замещающим муниципальные должности в органах местного самоуправления муниципальных образований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</si>
  <si>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</si>
  <si>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</si>
  <si>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</si>
  <si>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</si>
  <si>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</si>
  <si>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</si>
  <si>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</si>
  <si>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</si>
  <si>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</si>
  <si>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</si>
  <si>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</si>
  <si>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</si>
  <si>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</si>
  <si>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</si>
  <si>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</si>
  <si>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</si>
  <si>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</t>
  </si>
  <si>
    <t>ИНФОРМАЦИИ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</si>
  <si>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</si>
  <si>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</si>
  <si>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</si>
  <si>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</si>
  <si>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</si>
  <si>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</si>
  <si>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К.В. Борисов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</si>
  <si>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</si>
  <si>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</si>
  <si>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И.о. Главы Местной Администрации</t>
  </si>
  <si>
    <t>0100</t>
  </si>
  <si>
    <t>0102</t>
  </si>
  <si>
    <t>0103</t>
  </si>
  <si>
    <t>0113</t>
  </si>
  <si>
    <t>0104</t>
  </si>
  <si>
    <t>0111</t>
  </si>
  <si>
    <t>0300</t>
  </si>
  <si>
    <t>0309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</si>
  <si>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</si>
  <si>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</si>
  <si>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</si>
  <si>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</si>
  <si>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</si>
  <si>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</si>
  <si>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</si>
  <si>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</si>
  <si>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</si>
  <si>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</si>
  <si>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</si>
  <si>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</si>
  <si>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</si>
  <si>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</si>
  <si>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</si>
  <si>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</si>
  <si>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</si>
  <si>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</si>
  <si>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 xml:space="preserve">Социальная </t>
  </si>
  <si>
    <t>политика</t>
  </si>
  <si>
    <t>7.3.</t>
  </si>
  <si>
    <t>Физическая культура и спорт</t>
  </si>
  <si>
    <t>Средства массовой информации</t>
  </si>
  <si>
    <t>К. В. Борисов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</si>
  <si>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2022 год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</si>
  <si>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</si>
  <si>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</si>
  <si>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</si>
  <si>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</si>
  <si>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</si>
  <si>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</si>
  <si>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</si>
  <si>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</si>
  <si>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</si>
  <si>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</si>
  <si>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</si>
  <si>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</si>
  <si>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r>
      <t>И.о. Главы Местной Администрации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</si>
  <si>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</si>
  <si>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</si>
  <si>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</si>
  <si>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</si>
  <si>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</si>
  <si>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</si>
  <si>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</si>
  <si>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</si>
  <si>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</si>
  <si>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</si>
  <si>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</si>
  <si>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</si>
  <si>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</si>
  <si>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</si>
  <si>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</si>
  <si>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</si>
  <si>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</t>
  </si>
  <si>
    <t>защиты и действиям в чрезвычайных  ситуациях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</si>
  <si>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</si>
  <si>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</si>
  <si>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</si>
  <si>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</si>
  <si>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</si>
  <si>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</si>
  <si>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</si>
  <si>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</si>
  <si>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должности муниципальной службы</t>
  </si>
  <si>
    <t>9.2.</t>
  </si>
  <si>
    <t>Расходы на предоставление доплат к пенсии лицам, замещавшим муниципальные должности</t>
  </si>
  <si>
    <t>Расходы на исполнение государственного полномочия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</si>
  <si>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</si>
  <si>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</si>
  <si>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</si>
  <si>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СРЕДСТВА МАССОВОЙ ИНФОРМАЦИИ</t>
  </si>
  <si>
    <t xml:space="preserve">И.о. Главы Местной Администрации </t>
  </si>
  <si>
    <t xml:space="preserve">Корректировка </t>
  </si>
  <si>
    <t>Утверждено на 2022 года с уч. коррект.</t>
  </si>
  <si>
    <t>Приложение №1 к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03 от 28.02.2022</t>
  </si>
  <si>
    <t>Ведомственная структура расходов бюджета внутригородского муниципального образования Санкт-Петербурга муниципальный округ Купчино на 2022 год</t>
  </si>
  <si>
    <t>Приложение №2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03 от 28.02.2022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</si>
  <si>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2022 год по разделам, подразделам  классификации расходов</t>
  </si>
  <si>
    <t>Приложение №3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03 от 28.02.2022</t>
  </si>
  <si>
    <t>Приложение №4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03 от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</si>
</sst>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;[Red]0.0"/>
    <numFmt numFmtId="167" formatCode="_-* #,##0.0\ _₽_-;\-* #,##0.0\ _₽_-;_-* &quot;-&quot;?\ _₽_-;_-@_-"/>
    <numFmt numFmtId="168" formatCode="#,##0.0\ _₽"/>
  </numFmts>
  <fonts count="1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/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5" fontId="15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68" fontId="6" fillId="2" borderId="4" xfId="0" applyNumberFormat="1" applyFont="1" applyFill="1" applyBorder="1" applyAlignment="1">
      <alignment horizontal="right" vertical="center"/>
    </xf>
    <xf numFmtId="168" fontId="6" fillId="2" borderId="7" xfId="0" applyNumberFormat="1" applyFont="1" applyFill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8" fontId="4" fillId="2" borderId="7" xfId="0" applyNumberFormat="1" applyFont="1" applyFill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4" fillId="0" borderId="7" xfId="0" applyNumberFormat="1" applyFont="1" applyBorder="1" applyAlignment="1">
      <alignment horizontal="right" vertical="center"/>
    </xf>
    <xf numFmtId="168" fontId="5" fillId="0" borderId="7" xfId="0" applyNumberFormat="1" applyFont="1" applyBorder="1" applyAlignment="1">
      <alignment horizontal="right" vertical="center"/>
    </xf>
    <xf numFmtId="164" fontId="13" fillId="0" borderId="7" xfId="0" applyNumberFormat="1" applyFont="1" applyBorder="1" applyAlignment="1">
      <alignment horizontal="right" vertical="center" wrapText="1"/>
    </xf>
    <xf numFmtId="164" fontId="13" fillId="0" borderId="7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4" fillId="2" borderId="12" xfId="0" applyNumberFormat="1" applyFont="1" applyFill="1" applyBorder="1" applyAlignment="1">
      <alignment horizontal="right" vertical="center"/>
    </xf>
    <xf numFmtId="167" fontId="6" fillId="2" borderId="12" xfId="0" applyNumberFormat="1" applyFont="1" applyFill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4" fillId="2" borderId="14" xfId="0" applyNumberFormat="1" applyFont="1" applyFill="1" applyBorder="1" applyAlignment="1">
      <alignment horizontal="right" vertical="center"/>
    </xf>
    <xf numFmtId="167" fontId="6" fillId="2" borderId="14" xfId="0" applyNumberFormat="1" applyFont="1" applyFill="1" applyBorder="1" applyAlignment="1">
      <alignment horizontal="right" vertical="center"/>
    </xf>
    <xf numFmtId="167" fontId="3" fillId="0" borderId="12" xfId="0" applyNumberFormat="1" applyFont="1" applyBorder="1" applyAlignment="1">
      <alignment horizontal="right" vertical="center"/>
    </xf>
    <xf numFmtId="167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7" fontId="4" fillId="0" borderId="13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7" fontId="6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1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right" vertical="center"/>
    </xf>
    <xf numFmtId="168" fontId="4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8" fontId="6" fillId="2" borderId="1" xfId="0" applyNumberFormat="1" applyFont="1" applyFill="1" applyBorder="1" applyAlignment="1">
      <alignment horizontal="right" vertical="center"/>
    </xf>
    <xf numFmtId="168" fontId="6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168" fontId="4" fillId="2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topLeftCell="A10" zoomScale="120" zoomScaleNormal="120" workbookViewId="0">
      <selection activeCell="M37" sqref="M37"/>
    </sheetView>
  </sheetViews>
  <sheetFormatPr defaultRowHeight="15" x14ac:dyDescent="0.25"/>
  <cols>
    <col min="1" max="1" width="5.140625" customWidth="1"/>
    <col min="2" max="2" width="57" customWidth="1"/>
    <col min="3" max="3" width="8.42578125" bestFit="1" customWidth="1"/>
    <col min="4" max="4" width="7.85546875" customWidth="1"/>
    <col min="5" max="5" width="9.85546875" customWidth="1"/>
    <col min="6" max="6" width="3.85546875" bestFit="1" customWidth="1"/>
    <col min="7" max="7" width="10" customWidth="1"/>
    <col min="8" max="8" width="7.42578125" style="113" customWidth="1"/>
    <col min="9" max="9" width="10.85546875" style="110" customWidth="1"/>
  </cols>
  <sheetData>
    <row r="1" spans="1:9" ht="15" customHeight="1" x14ac:dyDescent="0.25">
      <c r="C1" s="151" t="s">
        <v>234</v>
      </c>
      <c r="D1" s="151"/>
      <c r="E1" s="151"/>
      <c r="F1" s="151"/>
      <c r="G1" s="151"/>
      <c r="H1" s="152"/>
      <c r="I1" s="152"/>
    </row>
    <row r="2" spans="1:9" ht="41.25" customHeight="1" x14ac:dyDescent="0.25">
      <c r="A2" s="4"/>
      <c r="C2" s="151"/>
      <c r="D2" s="151"/>
      <c r="E2" s="151"/>
      <c r="F2" s="151"/>
      <c r="G2" s="151"/>
      <c r="H2" s="152"/>
      <c r="I2" s="152"/>
    </row>
    <row r="3" spans="1:9" x14ac:dyDescent="0.25">
      <c r="A3" s="4"/>
    </row>
    <row r="4" spans="1:9" ht="24.75" customHeight="1" thickBot="1" x14ac:dyDescent="0.3">
      <c r="A4" s="34"/>
      <c r="B4" s="144" t="s">
        <v>235</v>
      </c>
      <c r="C4" s="144"/>
      <c r="D4" s="144"/>
      <c r="E4" s="144"/>
      <c r="F4" s="144"/>
      <c r="G4" s="34"/>
    </row>
    <row r="5" spans="1:9" ht="24" customHeight="1" x14ac:dyDescent="0.25">
      <c r="A5" s="126" t="s">
        <v>1</v>
      </c>
      <c r="B5" s="126" t="s">
        <v>2</v>
      </c>
      <c r="C5" s="126" t="s">
        <v>3</v>
      </c>
      <c r="D5" s="126" t="s">
        <v>4</v>
      </c>
      <c r="E5" s="126" t="s">
        <v>5</v>
      </c>
      <c r="F5" s="126" t="s">
        <v>6</v>
      </c>
      <c r="G5" s="99" t="s">
        <v>0</v>
      </c>
      <c r="H5" s="126" t="s">
        <v>232</v>
      </c>
      <c r="I5" s="126" t="s">
        <v>233</v>
      </c>
    </row>
    <row r="6" spans="1:9" ht="24.75" customHeight="1" thickBot="1" x14ac:dyDescent="0.3">
      <c r="A6" s="127"/>
      <c r="B6" s="127"/>
      <c r="C6" s="127"/>
      <c r="D6" s="127"/>
      <c r="E6" s="127"/>
      <c r="F6" s="127"/>
      <c r="G6" s="100" t="s">
        <v>7</v>
      </c>
      <c r="H6" s="153"/>
      <c r="I6" s="153"/>
    </row>
    <row r="7" spans="1:9" ht="15.75" thickBot="1" x14ac:dyDescent="0.3">
      <c r="A7" s="6"/>
      <c r="B7" s="7" t="s">
        <v>8</v>
      </c>
      <c r="C7" s="8"/>
      <c r="D7" s="48"/>
      <c r="E7" s="8"/>
      <c r="F7" s="9"/>
      <c r="G7" s="101">
        <f>G12+G15+G17+G19+G20+G21+G29+G32+G33+G34</f>
        <v>27438.199999999997</v>
      </c>
      <c r="H7" s="114"/>
      <c r="I7" s="112">
        <f t="shared" ref="I7:I38" si="0">G7+H7</f>
        <v>27438.199999999997</v>
      </c>
    </row>
    <row r="8" spans="1:9" ht="24.75" thickBot="1" x14ac:dyDescent="0.3">
      <c r="A8" s="10" t="s">
        <v>9</v>
      </c>
      <c r="B8" s="11" t="s">
        <v>10</v>
      </c>
      <c r="C8" s="12">
        <v>887</v>
      </c>
      <c r="D8" s="49"/>
      <c r="E8" s="13"/>
      <c r="F8" s="13"/>
      <c r="G8" s="102">
        <f>G9</f>
        <v>8812.7000000000007</v>
      </c>
      <c r="H8" s="115"/>
      <c r="I8" s="112">
        <f t="shared" si="0"/>
        <v>8812.7000000000007</v>
      </c>
    </row>
    <row r="9" spans="1:9" ht="15.75" thickBot="1" x14ac:dyDescent="0.3">
      <c r="A9" s="14"/>
      <c r="B9" s="15" t="s">
        <v>11</v>
      </c>
      <c r="C9" s="16">
        <v>887</v>
      </c>
      <c r="D9" s="50" t="s">
        <v>151</v>
      </c>
      <c r="E9" s="13"/>
      <c r="F9" s="16"/>
      <c r="G9" s="103">
        <f>G10+G13+G22</f>
        <v>8812.7000000000007</v>
      </c>
      <c r="H9" s="115"/>
      <c r="I9" s="111">
        <f t="shared" si="0"/>
        <v>8812.7000000000007</v>
      </c>
    </row>
    <row r="10" spans="1:9" ht="24.75" thickBot="1" x14ac:dyDescent="0.3">
      <c r="A10" s="10">
        <v>1</v>
      </c>
      <c r="B10" s="11" t="s">
        <v>12</v>
      </c>
      <c r="C10" s="12">
        <v>887</v>
      </c>
      <c r="D10" s="49" t="s">
        <v>152</v>
      </c>
      <c r="E10" s="13"/>
      <c r="F10" s="12"/>
      <c r="G10" s="104">
        <f>G11</f>
        <v>1534.5</v>
      </c>
      <c r="H10" s="116"/>
      <c r="I10" s="112">
        <f t="shared" si="0"/>
        <v>1534.5</v>
      </c>
    </row>
    <row r="11" spans="1:9" ht="15.75" thickBot="1" x14ac:dyDescent="0.3">
      <c r="A11" s="10" t="s">
        <v>13</v>
      </c>
      <c r="B11" s="11" t="s">
        <v>14</v>
      </c>
      <c r="C11" s="12">
        <v>887</v>
      </c>
      <c r="D11" s="49" t="s">
        <v>152</v>
      </c>
      <c r="E11" s="12">
        <v>20000011</v>
      </c>
      <c r="F11" s="12"/>
      <c r="G11" s="104">
        <f>G12</f>
        <v>1534.5</v>
      </c>
      <c r="H11" s="116"/>
      <c r="I11" s="112">
        <f t="shared" si="0"/>
        <v>1534.5</v>
      </c>
    </row>
    <row r="12" spans="1:9" ht="48.75" thickBot="1" x14ac:dyDescent="0.3">
      <c r="A12" s="17" t="s">
        <v>15</v>
      </c>
      <c r="B12" s="15" t="s">
        <v>16</v>
      </c>
      <c r="C12" s="16">
        <v>887</v>
      </c>
      <c r="D12" s="50" t="s">
        <v>152</v>
      </c>
      <c r="E12" s="16">
        <v>20000011</v>
      </c>
      <c r="F12" s="16">
        <v>100</v>
      </c>
      <c r="G12" s="103">
        <v>1534.5</v>
      </c>
      <c r="H12" s="116"/>
      <c r="I12" s="111">
        <f t="shared" si="0"/>
        <v>1534.5</v>
      </c>
    </row>
    <row r="13" spans="1:9" ht="36.75" thickBot="1" x14ac:dyDescent="0.3">
      <c r="A13" s="10">
        <v>2</v>
      </c>
      <c r="B13" s="11" t="s">
        <v>17</v>
      </c>
      <c r="C13" s="12">
        <v>887</v>
      </c>
      <c r="D13" s="49" t="s">
        <v>153</v>
      </c>
      <c r="E13" s="13"/>
      <c r="F13" s="12"/>
      <c r="G13" s="104">
        <f>G14+G16+G18</f>
        <v>7182.2</v>
      </c>
      <c r="H13" s="115"/>
      <c r="I13" s="112">
        <f t="shared" si="0"/>
        <v>7182.2</v>
      </c>
    </row>
    <row r="14" spans="1:9" ht="24.75" thickBot="1" x14ac:dyDescent="0.3">
      <c r="A14" s="10" t="s">
        <v>18</v>
      </c>
      <c r="B14" s="11" t="s">
        <v>19</v>
      </c>
      <c r="C14" s="12">
        <v>887</v>
      </c>
      <c r="D14" s="49" t="s">
        <v>153</v>
      </c>
      <c r="E14" s="12">
        <v>20000021</v>
      </c>
      <c r="F14" s="12"/>
      <c r="G14" s="104">
        <f>G15</f>
        <v>1292.7</v>
      </c>
      <c r="H14" s="117"/>
      <c r="I14" s="112">
        <f t="shared" si="0"/>
        <v>1292.7</v>
      </c>
    </row>
    <row r="15" spans="1:9" ht="48.75" thickBot="1" x14ac:dyDescent="0.3">
      <c r="A15" s="17" t="s">
        <v>20</v>
      </c>
      <c r="B15" s="15" t="s">
        <v>16</v>
      </c>
      <c r="C15" s="16">
        <v>887</v>
      </c>
      <c r="D15" s="50" t="s">
        <v>153</v>
      </c>
      <c r="E15" s="16">
        <v>20000021</v>
      </c>
      <c r="F15" s="16">
        <v>100</v>
      </c>
      <c r="G15" s="103">
        <v>1292.7</v>
      </c>
      <c r="H15" s="117"/>
      <c r="I15" s="111">
        <f t="shared" si="0"/>
        <v>1292.7</v>
      </c>
    </row>
    <row r="16" spans="1:9" ht="24.75" thickBot="1" x14ac:dyDescent="0.3">
      <c r="A16" s="10" t="s">
        <v>21</v>
      </c>
      <c r="B16" s="11" t="s">
        <v>22</v>
      </c>
      <c r="C16" s="12">
        <v>887</v>
      </c>
      <c r="D16" s="49" t="s">
        <v>153</v>
      </c>
      <c r="E16" s="12">
        <v>20000022</v>
      </c>
      <c r="F16" s="12"/>
      <c r="G16" s="104">
        <f>G17</f>
        <v>311.10000000000002</v>
      </c>
      <c r="H16" s="116"/>
      <c r="I16" s="112">
        <f t="shared" si="0"/>
        <v>311.10000000000002</v>
      </c>
    </row>
    <row r="17" spans="1:9" ht="48.75" thickBot="1" x14ac:dyDescent="0.3">
      <c r="A17" s="17" t="s">
        <v>23</v>
      </c>
      <c r="B17" s="15" t="s">
        <v>16</v>
      </c>
      <c r="C17" s="16">
        <v>887</v>
      </c>
      <c r="D17" s="50" t="s">
        <v>153</v>
      </c>
      <c r="E17" s="16">
        <v>20000022</v>
      </c>
      <c r="F17" s="16">
        <v>100</v>
      </c>
      <c r="G17" s="103">
        <v>311.10000000000002</v>
      </c>
      <c r="H17" s="116"/>
      <c r="I17" s="111">
        <f t="shared" si="0"/>
        <v>311.10000000000002</v>
      </c>
    </row>
    <row r="18" spans="1:9" ht="15.75" thickBot="1" x14ac:dyDescent="0.3">
      <c r="A18" s="10" t="s">
        <v>24</v>
      </c>
      <c r="B18" s="11" t="s">
        <v>25</v>
      </c>
      <c r="C18" s="12">
        <v>887</v>
      </c>
      <c r="D18" s="49" t="s">
        <v>153</v>
      </c>
      <c r="E18" s="20">
        <v>20000023</v>
      </c>
      <c r="F18" s="12"/>
      <c r="G18" s="104">
        <f>G19+G20+G21</f>
        <v>5578.4</v>
      </c>
      <c r="H18" s="116"/>
      <c r="I18" s="112">
        <f t="shared" si="0"/>
        <v>5578.4</v>
      </c>
    </row>
    <row r="19" spans="1:9" ht="48.75" thickBot="1" x14ac:dyDescent="0.3">
      <c r="A19" s="33" t="s">
        <v>149</v>
      </c>
      <c r="B19" s="15" t="s">
        <v>16</v>
      </c>
      <c r="C19" s="16">
        <v>887</v>
      </c>
      <c r="D19" s="50" t="s">
        <v>153</v>
      </c>
      <c r="E19" s="20">
        <v>20000023</v>
      </c>
      <c r="F19" s="16">
        <v>100</v>
      </c>
      <c r="G19" s="103">
        <v>3877.9</v>
      </c>
      <c r="H19" s="118"/>
      <c r="I19" s="111">
        <f t="shared" si="0"/>
        <v>3877.9</v>
      </c>
    </row>
    <row r="20" spans="1:9" ht="24.75" thickBot="1" x14ac:dyDescent="0.3">
      <c r="A20" s="17" t="s">
        <v>26</v>
      </c>
      <c r="B20" s="15" t="s">
        <v>27</v>
      </c>
      <c r="C20" s="16">
        <v>887</v>
      </c>
      <c r="D20" s="50" t="s">
        <v>153</v>
      </c>
      <c r="E20" s="20">
        <v>20000023</v>
      </c>
      <c r="F20" s="16">
        <v>200</v>
      </c>
      <c r="G20" s="105">
        <v>1690.5</v>
      </c>
      <c r="H20" s="116"/>
      <c r="I20" s="111">
        <f t="shared" si="0"/>
        <v>1690.5</v>
      </c>
    </row>
    <row r="21" spans="1:9" ht="15.75" thickBot="1" x14ac:dyDescent="0.3">
      <c r="A21" s="17" t="s">
        <v>28</v>
      </c>
      <c r="B21" s="15" t="s">
        <v>29</v>
      </c>
      <c r="C21" s="16">
        <v>887</v>
      </c>
      <c r="D21" s="50" t="s">
        <v>153</v>
      </c>
      <c r="E21" s="20">
        <v>20000023</v>
      </c>
      <c r="F21" s="16">
        <v>800</v>
      </c>
      <c r="G21" s="105">
        <v>10</v>
      </c>
      <c r="H21" s="116"/>
      <c r="I21" s="111">
        <f t="shared" si="0"/>
        <v>10</v>
      </c>
    </row>
    <row r="22" spans="1:9" ht="15.75" thickBot="1" x14ac:dyDescent="0.3">
      <c r="A22" s="21">
        <v>3</v>
      </c>
      <c r="B22" s="22" t="s">
        <v>30</v>
      </c>
      <c r="C22" s="23">
        <v>887</v>
      </c>
      <c r="D22" s="51" t="s">
        <v>154</v>
      </c>
      <c r="E22" s="24"/>
      <c r="F22" s="25"/>
      <c r="G22" s="102">
        <v>96</v>
      </c>
      <c r="H22" s="116"/>
      <c r="I22" s="112">
        <f t="shared" si="0"/>
        <v>96</v>
      </c>
    </row>
    <row r="23" spans="1:9" ht="24.75" thickBot="1" x14ac:dyDescent="0.3">
      <c r="A23" s="26" t="s">
        <v>31</v>
      </c>
      <c r="B23" s="27" t="s">
        <v>32</v>
      </c>
      <c r="C23" s="28">
        <v>887</v>
      </c>
      <c r="D23" s="52" t="s">
        <v>154</v>
      </c>
      <c r="E23" s="28">
        <v>920400441</v>
      </c>
      <c r="F23" s="28"/>
      <c r="G23" s="105">
        <v>96</v>
      </c>
      <c r="H23" s="116"/>
      <c r="I23" s="111">
        <f t="shared" si="0"/>
        <v>96</v>
      </c>
    </row>
    <row r="24" spans="1:9" ht="15.75" thickBot="1" x14ac:dyDescent="0.3">
      <c r="A24" s="26" t="s">
        <v>33</v>
      </c>
      <c r="B24" s="27" t="s">
        <v>29</v>
      </c>
      <c r="C24" s="28">
        <v>887</v>
      </c>
      <c r="D24" s="52" t="s">
        <v>154</v>
      </c>
      <c r="E24" s="28">
        <v>920400441</v>
      </c>
      <c r="F24" s="28">
        <v>800</v>
      </c>
      <c r="G24" s="105">
        <v>96</v>
      </c>
      <c r="H24" s="116"/>
      <c r="I24" s="111">
        <f t="shared" si="0"/>
        <v>96</v>
      </c>
    </row>
    <row r="25" spans="1:9" ht="24.75" thickBot="1" x14ac:dyDescent="0.3">
      <c r="A25" s="10" t="s">
        <v>34</v>
      </c>
      <c r="B25" s="11" t="s">
        <v>35</v>
      </c>
      <c r="C25" s="12">
        <v>973</v>
      </c>
      <c r="D25" s="49"/>
      <c r="E25" s="13"/>
      <c r="F25" s="12"/>
      <c r="G25" s="104">
        <f>G26++G46+G50+G54+G63+G78+G84+G99+G103</f>
        <v>92819.7</v>
      </c>
      <c r="H25" s="120">
        <v>1620</v>
      </c>
      <c r="I25" s="112">
        <f t="shared" si="0"/>
        <v>94439.7</v>
      </c>
    </row>
    <row r="26" spans="1:9" ht="15.75" thickBot="1" x14ac:dyDescent="0.3">
      <c r="A26" s="41"/>
      <c r="B26" s="11" t="s">
        <v>11</v>
      </c>
      <c r="C26" s="12">
        <v>973</v>
      </c>
      <c r="D26" s="49" t="s">
        <v>151</v>
      </c>
      <c r="E26" s="42"/>
      <c r="F26" s="12"/>
      <c r="G26" s="104">
        <f>G27+G40+G43</f>
        <v>22666.199999999997</v>
      </c>
      <c r="H26" s="116"/>
      <c r="I26" s="112">
        <f t="shared" si="0"/>
        <v>22666.199999999997</v>
      </c>
    </row>
    <row r="27" spans="1:9" ht="36.75" thickBot="1" x14ac:dyDescent="0.3">
      <c r="A27" s="10">
        <v>1</v>
      </c>
      <c r="B27" s="11" t="s">
        <v>36</v>
      </c>
      <c r="C27" s="12">
        <v>973</v>
      </c>
      <c r="D27" s="49" t="s">
        <v>155</v>
      </c>
      <c r="E27" s="13"/>
      <c r="F27" s="12"/>
      <c r="G27" s="104">
        <f>G28+G30+G35+G37</f>
        <v>21966.199999999997</v>
      </c>
      <c r="H27" s="116"/>
      <c r="I27" s="112">
        <f t="shared" si="0"/>
        <v>21966.199999999997</v>
      </c>
    </row>
    <row r="28" spans="1:9" ht="15.75" thickBot="1" x14ac:dyDescent="0.3">
      <c r="A28" s="10" t="s">
        <v>13</v>
      </c>
      <c r="B28" s="11" t="s">
        <v>37</v>
      </c>
      <c r="C28" s="12">
        <v>973</v>
      </c>
      <c r="D28" s="49" t="s">
        <v>155</v>
      </c>
      <c r="E28" s="12">
        <v>20000031</v>
      </c>
      <c r="F28" s="12"/>
      <c r="G28" s="104">
        <f>G29</f>
        <v>1534.5</v>
      </c>
      <c r="H28" s="115"/>
      <c r="I28" s="112">
        <f t="shared" si="0"/>
        <v>1534.5</v>
      </c>
    </row>
    <row r="29" spans="1:9" ht="48.75" thickBot="1" x14ac:dyDescent="0.3">
      <c r="A29" s="17" t="s">
        <v>15</v>
      </c>
      <c r="B29" s="15" t="s">
        <v>16</v>
      </c>
      <c r="C29" s="16">
        <v>973</v>
      </c>
      <c r="D29" s="50" t="s">
        <v>155</v>
      </c>
      <c r="E29" s="16">
        <v>20000031</v>
      </c>
      <c r="F29" s="16">
        <v>100</v>
      </c>
      <c r="G29" s="103">
        <v>1534.5</v>
      </c>
      <c r="H29" s="115"/>
      <c r="I29" s="111">
        <f t="shared" si="0"/>
        <v>1534.5</v>
      </c>
    </row>
    <row r="30" spans="1:9" x14ac:dyDescent="0.25">
      <c r="A30" s="124" t="s">
        <v>38</v>
      </c>
      <c r="B30" s="128" t="s">
        <v>39</v>
      </c>
      <c r="C30" s="124">
        <v>973</v>
      </c>
      <c r="D30" s="132" t="s">
        <v>155</v>
      </c>
      <c r="E30" s="124">
        <v>20000032</v>
      </c>
      <c r="F30" s="124"/>
      <c r="G30" s="145">
        <f>G32+G33+G34</f>
        <v>17187</v>
      </c>
      <c r="H30" s="142"/>
      <c r="I30" s="140">
        <f t="shared" si="0"/>
        <v>17187</v>
      </c>
    </row>
    <row r="31" spans="1:9" ht="15.75" thickBot="1" x14ac:dyDescent="0.3">
      <c r="A31" s="125"/>
      <c r="B31" s="131"/>
      <c r="C31" s="125"/>
      <c r="D31" s="133"/>
      <c r="E31" s="125"/>
      <c r="F31" s="125"/>
      <c r="G31" s="146"/>
      <c r="H31" s="143"/>
      <c r="I31" s="141"/>
    </row>
    <row r="32" spans="1:9" ht="48.75" thickBot="1" x14ac:dyDescent="0.3">
      <c r="A32" s="17" t="s">
        <v>40</v>
      </c>
      <c r="B32" s="15" t="s">
        <v>16</v>
      </c>
      <c r="C32" s="16">
        <v>973</v>
      </c>
      <c r="D32" s="50" t="s">
        <v>155</v>
      </c>
      <c r="E32" s="16">
        <v>20000032</v>
      </c>
      <c r="F32" s="16">
        <v>100</v>
      </c>
      <c r="G32" s="103">
        <v>12864.4</v>
      </c>
      <c r="H32" s="116"/>
      <c r="I32" s="111">
        <f t="shared" si="0"/>
        <v>12864.4</v>
      </c>
    </row>
    <row r="33" spans="1:9" ht="24.75" thickBot="1" x14ac:dyDescent="0.3">
      <c r="A33" s="17" t="s">
        <v>41</v>
      </c>
      <c r="B33" s="15" t="s">
        <v>27</v>
      </c>
      <c r="C33" s="16">
        <v>973</v>
      </c>
      <c r="D33" s="50" t="s">
        <v>155</v>
      </c>
      <c r="E33" s="16">
        <v>20000032</v>
      </c>
      <c r="F33" s="16">
        <v>200</v>
      </c>
      <c r="G33" s="103">
        <v>4282.6000000000004</v>
      </c>
      <c r="H33" s="116"/>
      <c r="I33" s="111">
        <f t="shared" si="0"/>
        <v>4282.6000000000004</v>
      </c>
    </row>
    <row r="34" spans="1:9" ht="15.75" thickBot="1" x14ac:dyDescent="0.3">
      <c r="A34" s="17" t="s">
        <v>42</v>
      </c>
      <c r="B34" s="15" t="s">
        <v>29</v>
      </c>
      <c r="C34" s="16">
        <v>973</v>
      </c>
      <c r="D34" s="50" t="s">
        <v>155</v>
      </c>
      <c r="E34" s="16">
        <v>20000032</v>
      </c>
      <c r="F34" s="16">
        <v>800</v>
      </c>
      <c r="G34" s="103">
        <v>40</v>
      </c>
      <c r="H34" s="116"/>
      <c r="I34" s="111">
        <f t="shared" si="0"/>
        <v>40</v>
      </c>
    </row>
    <row r="35" spans="1:9" ht="36.75" thickBot="1" x14ac:dyDescent="0.3">
      <c r="A35" s="10" t="s">
        <v>43</v>
      </c>
      <c r="B35" s="11" t="s">
        <v>44</v>
      </c>
      <c r="C35" s="12">
        <v>973</v>
      </c>
      <c r="D35" s="49" t="s">
        <v>154</v>
      </c>
      <c r="E35" s="12" t="s">
        <v>45</v>
      </c>
      <c r="F35" s="12"/>
      <c r="G35" s="104">
        <v>8.1</v>
      </c>
      <c r="H35" s="116"/>
      <c r="I35" s="112">
        <f t="shared" si="0"/>
        <v>8.1</v>
      </c>
    </row>
    <row r="36" spans="1:9" ht="24.75" thickBot="1" x14ac:dyDescent="0.3">
      <c r="A36" s="44" t="s">
        <v>46</v>
      </c>
      <c r="B36" s="45" t="s">
        <v>27</v>
      </c>
      <c r="C36" s="46">
        <v>973</v>
      </c>
      <c r="D36" s="53" t="s">
        <v>154</v>
      </c>
      <c r="E36" s="46" t="s">
        <v>45</v>
      </c>
      <c r="F36" s="46">
        <v>200</v>
      </c>
      <c r="G36" s="106">
        <v>8.1</v>
      </c>
      <c r="H36" s="116"/>
      <c r="I36" s="111">
        <f t="shared" si="0"/>
        <v>8.1</v>
      </c>
    </row>
    <row r="37" spans="1:9" ht="36.75" thickBot="1" x14ac:dyDescent="0.3">
      <c r="A37" s="47" t="s">
        <v>47</v>
      </c>
      <c r="B37" s="7" t="s">
        <v>48</v>
      </c>
      <c r="C37" s="9">
        <v>973</v>
      </c>
      <c r="D37" s="48" t="s">
        <v>155</v>
      </c>
      <c r="E37" s="9" t="s">
        <v>49</v>
      </c>
      <c r="F37" s="9"/>
      <c r="G37" s="107">
        <v>3236.6</v>
      </c>
      <c r="H37" s="116"/>
      <c r="I37" s="112">
        <f t="shared" si="0"/>
        <v>3236.6</v>
      </c>
    </row>
    <row r="38" spans="1:9" ht="48.75" thickBot="1" x14ac:dyDescent="0.3">
      <c r="A38" s="17" t="s">
        <v>50</v>
      </c>
      <c r="B38" s="15" t="s">
        <v>16</v>
      </c>
      <c r="C38" s="16">
        <v>973</v>
      </c>
      <c r="D38" s="50" t="s">
        <v>155</v>
      </c>
      <c r="E38" s="16" t="s">
        <v>49</v>
      </c>
      <c r="F38" s="16">
        <v>100</v>
      </c>
      <c r="G38" s="103">
        <v>3016.1</v>
      </c>
      <c r="H38" s="116"/>
      <c r="I38" s="111">
        <f t="shared" si="0"/>
        <v>3016.1</v>
      </c>
    </row>
    <row r="39" spans="1:9" ht="24.75" thickBot="1" x14ac:dyDescent="0.3">
      <c r="A39" s="17" t="s">
        <v>51</v>
      </c>
      <c r="B39" s="15" t="s">
        <v>27</v>
      </c>
      <c r="C39" s="16">
        <v>973</v>
      </c>
      <c r="D39" s="50" t="s">
        <v>155</v>
      </c>
      <c r="E39" s="16" t="s">
        <v>49</v>
      </c>
      <c r="F39" s="16">
        <v>200</v>
      </c>
      <c r="G39" s="103">
        <v>220.5</v>
      </c>
      <c r="H39" s="116"/>
      <c r="I39" s="111">
        <f t="shared" ref="I39:I70" si="1">G39+H39</f>
        <v>220.5</v>
      </c>
    </row>
    <row r="40" spans="1:9" ht="15.75" thickBot="1" x14ac:dyDescent="0.3">
      <c r="A40" s="10">
        <v>2</v>
      </c>
      <c r="B40" s="11" t="s">
        <v>52</v>
      </c>
      <c r="C40" s="12">
        <v>973</v>
      </c>
      <c r="D40" s="49" t="s">
        <v>156</v>
      </c>
      <c r="E40" s="13"/>
      <c r="F40" s="12"/>
      <c r="G40" s="102">
        <f>G41</f>
        <v>200</v>
      </c>
      <c r="H40" s="116"/>
      <c r="I40" s="112">
        <f t="shared" si="1"/>
        <v>200</v>
      </c>
    </row>
    <row r="41" spans="1:9" ht="15.75" thickBot="1" x14ac:dyDescent="0.3">
      <c r="A41" s="17" t="s">
        <v>18</v>
      </c>
      <c r="B41" s="15" t="s">
        <v>53</v>
      </c>
      <c r="C41" s="16">
        <v>973</v>
      </c>
      <c r="D41" s="50" t="s">
        <v>156</v>
      </c>
      <c r="E41" s="16">
        <v>700000061</v>
      </c>
      <c r="F41" s="16"/>
      <c r="G41" s="105">
        <f>G42</f>
        <v>200</v>
      </c>
      <c r="H41" s="116"/>
      <c r="I41" s="111">
        <f t="shared" si="1"/>
        <v>200</v>
      </c>
    </row>
    <row r="42" spans="1:9" ht="15.75" thickBot="1" x14ac:dyDescent="0.3">
      <c r="A42" s="17" t="s">
        <v>20</v>
      </c>
      <c r="B42" s="15" t="s">
        <v>29</v>
      </c>
      <c r="C42" s="16">
        <v>973</v>
      </c>
      <c r="D42" s="50" t="s">
        <v>156</v>
      </c>
      <c r="E42" s="16">
        <v>700000061</v>
      </c>
      <c r="F42" s="19">
        <v>800</v>
      </c>
      <c r="G42" s="108">
        <v>200</v>
      </c>
      <c r="H42" s="116"/>
      <c r="I42" s="111">
        <f t="shared" si="1"/>
        <v>200</v>
      </c>
    </row>
    <row r="43" spans="1:9" ht="15.75" thickBot="1" x14ac:dyDescent="0.3">
      <c r="A43" s="10">
        <v>3</v>
      </c>
      <c r="B43" s="11" t="s">
        <v>54</v>
      </c>
      <c r="C43" s="12">
        <v>973</v>
      </c>
      <c r="D43" s="49" t="s">
        <v>154</v>
      </c>
      <c r="E43" s="13"/>
      <c r="F43" s="18"/>
      <c r="G43" s="109">
        <f>G44</f>
        <v>500</v>
      </c>
      <c r="H43" s="116"/>
      <c r="I43" s="112">
        <f t="shared" si="1"/>
        <v>500</v>
      </c>
    </row>
    <row r="44" spans="1:9" ht="15.75" thickBot="1" x14ac:dyDescent="0.3">
      <c r="A44" s="32" t="s">
        <v>31</v>
      </c>
      <c r="B44" s="11" t="s">
        <v>55</v>
      </c>
      <c r="C44" s="12">
        <v>973</v>
      </c>
      <c r="D44" s="49" t="s">
        <v>154</v>
      </c>
      <c r="E44" s="12">
        <v>900000070</v>
      </c>
      <c r="F44" s="18"/>
      <c r="G44" s="109">
        <f>G45</f>
        <v>500</v>
      </c>
      <c r="H44" s="116"/>
      <c r="I44" s="112">
        <f t="shared" si="1"/>
        <v>500</v>
      </c>
    </row>
    <row r="45" spans="1:9" ht="24.75" thickBot="1" x14ac:dyDescent="0.3">
      <c r="A45" s="17" t="s">
        <v>33</v>
      </c>
      <c r="B45" s="15" t="s">
        <v>27</v>
      </c>
      <c r="C45" s="16">
        <v>973</v>
      </c>
      <c r="D45" s="50" t="s">
        <v>154</v>
      </c>
      <c r="E45" s="16">
        <v>900000070</v>
      </c>
      <c r="F45" s="19">
        <v>200</v>
      </c>
      <c r="G45" s="108">
        <v>500</v>
      </c>
      <c r="H45" s="116"/>
      <c r="I45" s="111">
        <f t="shared" si="1"/>
        <v>500</v>
      </c>
    </row>
    <row r="46" spans="1:9" ht="24.75" thickBot="1" x14ac:dyDescent="0.3">
      <c r="A46" s="10">
        <v>4</v>
      </c>
      <c r="B46" s="11" t="s">
        <v>56</v>
      </c>
      <c r="C46" s="12">
        <v>973</v>
      </c>
      <c r="D46" s="49" t="s">
        <v>157</v>
      </c>
      <c r="E46" s="13"/>
      <c r="F46" s="12"/>
      <c r="G46" s="104">
        <f>G47</f>
        <v>120</v>
      </c>
      <c r="H46" s="116"/>
      <c r="I46" s="112">
        <f t="shared" si="1"/>
        <v>120</v>
      </c>
    </row>
    <row r="47" spans="1:9" ht="15.75" thickBot="1" x14ac:dyDescent="0.3">
      <c r="A47" s="10" t="s">
        <v>57</v>
      </c>
      <c r="B47" s="11" t="s">
        <v>58</v>
      </c>
      <c r="C47" s="12">
        <v>973</v>
      </c>
      <c r="D47" s="49" t="s">
        <v>158</v>
      </c>
      <c r="E47" s="13"/>
      <c r="F47" s="12"/>
      <c r="G47" s="104">
        <f>G48</f>
        <v>120</v>
      </c>
      <c r="H47" s="116"/>
      <c r="I47" s="112">
        <f t="shared" si="1"/>
        <v>120</v>
      </c>
    </row>
    <row r="48" spans="1:9" ht="24.75" thickBot="1" x14ac:dyDescent="0.3">
      <c r="A48" s="17" t="s">
        <v>59</v>
      </c>
      <c r="B48" s="15" t="s">
        <v>60</v>
      </c>
      <c r="C48" s="16">
        <v>973</v>
      </c>
      <c r="D48" s="50" t="s">
        <v>158</v>
      </c>
      <c r="E48" s="16">
        <v>2190000091</v>
      </c>
      <c r="F48" s="16"/>
      <c r="G48" s="103">
        <f>G49</f>
        <v>120</v>
      </c>
      <c r="H48" s="116"/>
      <c r="I48" s="111">
        <f t="shared" si="1"/>
        <v>120</v>
      </c>
    </row>
    <row r="49" spans="1:9" ht="24.75" thickBot="1" x14ac:dyDescent="0.3">
      <c r="A49" s="17" t="s">
        <v>61</v>
      </c>
      <c r="B49" s="15" t="s">
        <v>27</v>
      </c>
      <c r="C49" s="16">
        <v>973</v>
      </c>
      <c r="D49" s="50" t="s">
        <v>158</v>
      </c>
      <c r="E49" s="16">
        <v>2190000091</v>
      </c>
      <c r="F49" s="16">
        <v>200</v>
      </c>
      <c r="G49" s="103">
        <v>120</v>
      </c>
      <c r="H49" s="116"/>
      <c r="I49" s="111">
        <f t="shared" si="1"/>
        <v>120</v>
      </c>
    </row>
    <row r="50" spans="1:9" ht="15.75" thickBot="1" x14ac:dyDescent="0.3">
      <c r="A50" s="10">
        <v>5</v>
      </c>
      <c r="B50" s="11" t="s">
        <v>62</v>
      </c>
      <c r="C50" s="12">
        <v>973</v>
      </c>
      <c r="D50" s="49" t="s">
        <v>159</v>
      </c>
      <c r="E50" s="13"/>
      <c r="F50" s="12"/>
      <c r="G50" s="109">
        <f>G51</f>
        <v>1050</v>
      </c>
      <c r="H50" s="116"/>
      <c r="I50" s="112">
        <f t="shared" si="1"/>
        <v>1050</v>
      </c>
    </row>
    <row r="51" spans="1:9" ht="15.75" thickBot="1" x14ac:dyDescent="0.3">
      <c r="A51" s="10" t="s">
        <v>63</v>
      </c>
      <c r="B51" s="11" t="s">
        <v>64</v>
      </c>
      <c r="C51" s="12">
        <v>973</v>
      </c>
      <c r="D51" s="49" t="s">
        <v>160</v>
      </c>
      <c r="E51" s="13"/>
      <c r="F51" s="12"/>
      <c r="G51" s="109">
        <f>G52</f>
        <v>1050</v>
      </c>
      <c r="H51" s="116"/>
      <c r="I51" s="112">
        <f t="shared" si="1"/>
        <v>1050</v>
      </c>
    </row>
    <row r="52" spans="1:9" ht="24.75" thickBot="1" x14ac:dyDescent="0.3">
      <c r="A52" s="17" t="s">
        <v>65</v>
      </c>
      <c r="B52" s="15" t="s">
        <v>66</v>
      </c>
      <c r="C52" s="16">
        <v>973</v>
      </c>
      <c r="D52" s="50" t="s">
        <v>160</v>
      </c>
      <c r="E52" s="16">
        <v>5100000120</v>
      </c>
      <c r="F52" s="16"/>
      <c r="G52" s="108">
        <f>G53</f>
        <v>1050</v>
      </c>
      <c r="H52" s="116"/>
      <c r="I52" s="111">
        <f t="shared" si="1"/>
        <v>1050</v>
      </c>
    </row>
    <row r="53" spans="1:9" ht="24.75" thickBot="1" x14ac:dyDescent="0.3">
      <c r="A53" s="17" t="s">
        <v>67</v>
      </c>
      <c r="B53" s="15" t="s">
        <v>27</v>
      </c>
      <c r="C53" s="16">
        <v>973</v>
      </c>
      <c r="D53" s="50" t="s">
        <v>160</v>
      </c>
      <c r="E53" s="16">
        <v>5100000120</v>
      </c>
      <c r="F53" s="16">
        <v>200</v>
      </c>
      <c r="G53" s="108">
        <v>1050</v>
      </c>
      <c r="H53" s="116"/>
      <c r="I53" s="111">
        <f t="shared" si="1"/>
        <v>1050</v>
      </c>
    </row>
    <row r="54" spans="1:9" ht="15.75" thickBot="1" x14ac:dyDescent="0.3">
      <c r="A54" s="10">
        <v>6</v>
      </c>
      <c r="B54" s="11" t="s">
        <v>68</v>
      </c>
      <c r="C54" s="12">
        <v>973</v>
      </c>
      <c r="D54" s="49" t="s">
        <v>161</v>
      </c>
      <c r="E54" s="13"/>
      <c r="F54" s="12"/>
      <c r="G54" s="104">
        <f>G55</f>
        <v>28836.300000000003</v>
      </c>
      <c r="H54" s="121">
        <v>1620</v>
      </c>
      <c r="I54" s="112">
        <f t="shared" si="1"/>
        <v>30456.300000000003</v>
      </c>
    </row>
    <row r="55" spans="1:9" ht="15.75" thickBot="1" x14ac:dyDescent="0.3">
      <c r="A55" s="10" t="s">
        <v>69</v>
      </c>
      <c r="B55" s="11" t="s">
        <v>70</v>
      </c>
      <c r="C55" s="12">
        <v>973</v>
      </c>
      <c r="D55" s="49" t="s">
        <v>162</v>
      </c>
      <c r="E55" s="13"/>
      <c r="F55" s="12"/>
      <c r="G55" s="104">
        <f>G56+G59+G61</f>
        <v>28836.300000000003</v>
      </c>
      <c r="H55" s="121">
        <v>1620</v>
      </c>
      <c r="I55" s="112">
        <f t="shared" si="1"/>
        <v>30456.300000000003</v>
      </c>
    </row>
    <row r="56" spans="1:9" s="43" customFormat="1" ht="15.75" thickBot="1" x14ac:dyDescent="0.3">
      <c r="A56" s="32" t="s">
        <v>71</v>
      </c>
      <c r="B56" s="11" t="s">
        <v>72</v>
      </c>
      <c r="C56" s="12">
        <v>973</v>
      </c>
      <c r="D56" s="49" t="s">
        <v>162</v>
      </c>
      <c r="E56" s="12">
        <v>6000000131</v>
      </c>
      <c r="F56" s="12"/>
      <c r="G56" s="104">
        <f>G57+G58</f>
        <v>9748.7000000000007</v>
      </c>
      <c r="H56" s="121">
        <v>810</v>
      </c>
      <c r="I56" s="112">
        <f>G56+H56</f>
        <v>10558.7</v>
      </c>
    </row>
    <row r="57" spans="1:9" ht="24.75" thickBot="1" x14ac:dyDescent="0.3">
      <c r="A57" s="17" t="s">
        <v>73</v>
      </c>
      <c r="B57" s="15" t="s">
        <v>27</v>
      </c>
      <c r="C57" s="16">
        <v>973</v>
      </c>
      <c r="D57" s="50" t="s">
        <v>162</v>
      </c>
      <c r="E57" s="16">
        <v>6000000131</v>
      </c>
      <c r="F57" s="16">
        <v>200</v>
      </c>
      <c r="G57" s="103">
        <v>8855.7000000000007</v>
      </c>
      <c r="H57" s="120">
        <v>810</v>
      </c>
      <c r="I57" s="111">
        <f t="shared" si="1"/>
        <v>9665.7000000000007</v>
      </c>
    </row>
    <row r="58" spans="1:9" ht="15.75" thickBot="1" x14ac:dyDescent="0.3">
      <c r="A58" s="17" t="s">
        <v>74</v>
      </c>
      <c r="B58" s="15" t="s">
        <v>29</v>
      </c>
      <c r="C58" s="16">
        <v>973</v>
      </c>
      <c r="D58" s="50" t="s">
        <v>162</v>
      </c>
      <c r="E58" s="16">
        <v>6000000131</v>
      </c>
      <c r="F58" s="16">
        <v>800</v>
      </c>
      <c r="G58" s="103">
        <v>893</v>
      </c>
      <c r="H58" s="120"/>
      <c r="I58" s="111">
        <f t="shared" si="1"/>
        <v>893</v>
      </c>
    </row>
    <row r="59" spans="1:9" s="43" customFormat="1" ht="36.75" thickBot="1" x14ac:dyDescent="0.3">
      <c r="A59" s="32" t="s">
        <v>75</v>
      </c>
      <c r="B59" s="11" t="s">
        <v>76</v>
      </c>
      <c r="C59" s="12">
        <v>973</v>
      </c>
      <c r="D59" s="49" t="s">
        <v>162</v>
      </c>
      <c r="E59" s="12">
        <v>6000000151</v>
      </c>
      <c r="F59" s="12"/>
      <c r="G59" s="104">
        <f>G60</f>
        <v>830.6</v>
      </c>
      <c r="H59" s="121"/>
      <c r="I59" s="112">
        <f t="shared" si="1"/>
        <v>830.6</v>
      </c>
    </row>
    <row r="60" spans="1:9" ht="24.75" thickBot="1" x14ac:dyDescent="0.3">
      <c r="A60" s="17" t="s">
        <v>77</v>
      </c>
      <c r="B60" s="15" t="s">
        <v>27</v>
      </c>
      <c r="C60" s="16">
        <v>973</v>
      </c>
      <c r="D60" s="50" t="s">
        <v>162</v>
      </c>
      <c r="E60" s="16">
        <v>6000000151</v>
      </c>
      <c r="F60" s="16">
        <v>200</v>
      </c>
      <c r="G60" s="103">
        <v>830.6</v>
      </c>
      <c r="H60" s="120"/>
      <c r="I60" s="111">
        <f t="shared" si="1"/>
        <v>830.6</v>
      </c>
    </row>
    <row r="61" spans="1:9" s="43" customFormat="1" ht="15.75" thickBot="1" x14ac:dyDescent="0.3">
      <c r="A61" s="32" t="s">
        <v>78</v>
      </c>
      <c r="B61" s="11" t="s">
        <v>79</v>
      </c>
      <c r="C61" s="12">
        <v>973</v>
      </c>
      <c r="D61" s="49" t="s">
        <v>162</v>
      </c>
      <c r="E61" s="12">
        <v>6000400005</v>
      </c>
      <c r="F61" s="12"/>
      <c r="G61" s="104">
        <f>G62</f>
        <v>18257</v>
      </c>
      <c r="H61" s="121">
        <v>810</v>
      </c>
      <c r="I61" s="112">
        <f t="shared" si="1"/>
        <v>19067</v>
      </c>
    </row>
    <row r="62" spans="1:9" ht="24.75" thickBot="1" x14ac:dyDescent="0.3">
      <c r="A62" s="17" t="s">
        <v>80</v>
      </c>
      <c r="B62" s="15" t="s">
        <v>27</v>
      </c>
      <c r="C62" s="16">
        <v>973</v>
      </c>
      <c r="D62" s="50" t="s">
        <v>162</v>
      </c>
      <c r="E62" s="16">
        <v>6000400005</v>
      </c>
      <c r="F62" s="16">
        <v>200</v>
      </c>
      <c r="G62" s="103">
        <v>18257</v>
      </c>
      <c r="H62" s="120">
        <v>810</v>
      </c>
      <c r="I62" s="111">
        <f t="shared" si="1"/>
        <v>19067</v>
      </c>
    </row>
    <row r="63" spans="1:9" ht="15.75" thickBot="1" x14ac:dyDescent="0.3">
      <c r="A63" s="10">
        <v>7</v>
      </c>
      <c r="B63" s="11" t="s">
        <v>81</v>
      </c>
      <c r="C63" s="12">
        <v>973</v>
      </c>
      <c r="D63" s="49" t="s">
        <v>163</v>
      </c>
      <c r="E63" s="13"/>
      <c r="F63" s="12"/>
      <c r="G63" s="104">
        <v>3490</v>
      </c>
      <c r="H63" s="116"/>
      <c r="I63" s="112">
        <f t="shared" si="1"/>
        <v>3490</v>
      </c>
    </row>
    <row r="64" spans="1:9" ht="24.75" thickBot="1" x14ac:dyDescent="0.3">
      <c r="A64" s="10" t="s">
        <v>82</v>
      </c>
      <c r="B64" s="11" t="s">
        <v>83</v>
      </c>
      <c r="C64" s="12">
        <v>973</v>
      </c>
      <c r="D64" s="49" t="s">
        <v>164</v>
      </c>
      <c r="E64" s="13"/>
      <c r="F64" s="12"/>
      <c r="G64" s="104">
        <v>500</v>
      </c>
      <c r="H64" s="116"/>
      <c r="I64" s="112">
        <f t="shared" si="1"/>
        <v>500</v>
      </c>
    </row>
    <row r="65" spans="1:9" ht="48.75" thickBot="1" x14ac:dyDescent="0.3">
      <c r="A65" s="17" t="s">
        <v>84</v>
      </c>
      <c r="B65" s="15" t="s">
        <v>85</v>
      </c>
      <c r="C65" s="16">
        <v>973</v>
      </c>
      <c r="D65" s="50" t="s">
        <v>164</v>
      </c>
      <c r="E65" s="16">
        <v>9900000180</v>
      </c>
      <c r="F65" s="16"/>
      <c r="G65" s="103">
        <f>G66</f>
        <v>500</v>
      </c>
      <c r="H65" s="116"/>
      <c r="I65" s="111">
        <f t="shared" si="1"/>
        <v>500</v>
      </c>
    </row>
    <row r="66" spans="1:9" ht="24.75" thickBot="1" x14ac:dyDescent="0.3">
      <c r="A66" s="17" t="s">
        <v>86</v>
      </c>
      <c r="B66" s="15" t="s">
        <v>27</v>
      </c>
      <c r="C66" s="16">
        <v>973</v>
      </c>
      <c r="D66" s="50" t="s">
        <v>164</v>
      </c>
      <c r="E66" s="16">
        <v>9900000180</v>
      </c>
      <c r="F66" s="16">
        <v>200</v>
      </c>
      <c r="G66" s="103">
        <v>500</v>
      </c>
      <c r="H66" s="116"/>
      <c r="I66" s="111">
        <f t="shared" si="1"/>
        <v>500</v>
      </c>
    </row>
    <row r="67" spans="1:9" ht="15.75" thickBot="1" x14ac:dyDescent="0.3">
      <c r="A67" s="10" t="s">
        <v>87</v>
      </c>
      <c r="B67" s="11" t="s">
        <v>88</v>
      </c>
      <c r="C67" s="12">
        <v>973</v>
      </c>
      <c r="D67" s="49" t="s">
        <v>165</v>
      </c>
      <c r="E67" s="13"/>
      <c r="F67" s="12"/>
      <c r="G67" s="104">
        <f>G68+G70+G72+G74+G76</f>
        <v>2990</v>
      </c>
      <c r="H67" s="116"/>
      <c r="I67" s="112">
        <f t="shared" si="1"/>
        <v>2990</v>
      </c>
    </row>
    <row r="68" spans="1:9" ht="24.75" thickBot="1" x14ac:dyDescent="0.3">
      <c r="A68" s="32" t="s">
        <v>89</v>
      </c>
      <c r="B68" s="11" t="s">
        <v>90</v>
      </c>
      <c r="C68" s="12">
        <v>973</v>
      </c>
      <c r="D68" s="49" t="s">
        <v>165</v>
      </c>
      <c r="E68" s="12">
        <v>4310000191</v>
      </c>
      <c r="F68" s="12"/>
      <c r="G68" s="104">
        <f>G69</f>
        <v>1750</v>
      </c>
      <c r="H68" s="122">
        <v>400</v>
      </c>
      <c r="I68" s="112">
        <f t="shared" si="1"/>
        <v>2150</v>
      </c>
    </row>
    <row r="69" spans="1:9" ht="24.75" thickBot="1" x14ac:dyDescent="0.3">
      <c r="A69" s="17" t="s">
        <v>91</v>
      </c>
      <c r="B69" s="15" t="s">
        <v>27</v>
      </c>
      <c r="C69" s="16">
        <v>973</v>
      </c>
      <c r="D69" s="50" t="s">
        <v>165</v>
      </c>
      <c r="E69" s="16">
        <v>4310000191</v>
      </c>
      <c r="F69" s="16">
        <v>200</v>
      </c>
      <c r="G69" s="103">
        <v>1750</v>
      </c>
      <c r="H69" s="115">
        <v>400</v>
      </c>
      <c r="I69" s="111">
        <f t="shared" si="1"/>
        <v>2150</v>
      </c>
    </row>
    <row r="70" spans="1:9" ht="24.75" thickBot="1" x14ac:dyDescent="0.3">
      <c r="A70" s="32" t="s">
        <v>92</v>
      </c>
      <c r="B70" s="11" t="s">
        <v>93</v>
      </c>
      <c r="C70" s="12">
        <v>973</v>
      </c>
      <c r="D70" s="49" t="s">
        <v>165</v>
      </c>
      <c r="E70" s="12">
        <v>7950100491</v>
      </c>
      <c r="F70" s="12"/>
      <c r="G70" s="104">
        <f>G71</f>
        <v>700</v>
      </c>
      <c r="H70" s="122">
        <v>-400</v>
      </c>
      <c r="I70" s="112">
        <f t="shared" si="1"/>
        <v>300</v>
      </c>
    </row>
    <row r="71" spans="1:9" ht="24.75" thickBot="1" x14ac:dyDescent="0.3">
      <c r="A71" s="17" t="s">
        <v>94</v>
      </c>
      <c r="B71" s="15" t="s">
        <v>27</v>
      </c>
      <c r="C71" s="16">
        <v>973</v>
      </c>
      <c r="D71" s="50" t="s">
        <v>165</v>
      </c>
      <c r="E71" s="16">
        <v>7950100491</v>
      </c>
      <c r="F71" s="16">
        <v>200</v>
      </c>
      <c r="G71" s="103">
        <v>700</v>
      </c>
      <c r="H71" s="115">
        <v>-400</v>
      </c>
      <c r="I71" s="111">
        <f t="shared" ref="I71:I102" si="2">G71+H71</f>
        <v>300</v>
      </c>
    </row>
    <row r="72" spans="1:9" ht="36.75" thickBot="1" x14ac:dyDescent="0.3">
      <c r="A72" s="32" t="s">
        <v>95</v>
      </c>
      <c r="B72" s="11" t="s">
        <v>96</v>
      </c>
      <c r="C72" s="12">
        <v>973</v>
      </c>
      <c r="D72" s="49" t="s">
        <v>165</v>
      </c>
      <c r="E72" s="12">
        <v>7950200511</v>
      </c>
      <c r="F72" s="12"/>
      <c r="G72" s="104">
        <f>G73</f>
        <v>180</v>
      </c>
      <c r="H72" s="116"/>
      <c r="I72" s="112">
        <f t="shared" si="2"/>
        <v>180</v>
      </c>
    </row>
    <row r="73" spans="1:9" ht="24.75" thickBot="1" x14ac:dyDescent="0.3">
      <c r="A73" s="17" t="s">
        <v>97</v>
      </c>
      <c r="B73" s="15" t="s">
        <v>27</v>
      </c>
      <c r="C73" s="16">
        <v>973</v>
      </c>
      <c r="D73" s="50" t="s">
        <v>165</v>
      </c>
      <c r="E73" s="16">
        <v>7950200511</v>
      </c>
      <c r="F73" s="16">
        <v>200</v>
      </c>
      <c r="G73" s="103">
        <v>180</v>
      </c>
      <c r="H73" s="116"/>
      <c r="I73" s="111">
        <f t="shared" si="2"/>
        <v>180</v>
      </c>
    </row>
    <row r="74" spans="1:9" ht="36.75" thickBot="1" x14ac:dyDescent="0.3">
      <c r="A74" s="32" t="s">
        <v>98</v>
      </c>
      <c r="B74" s="11" t="s">
        <v>99</v>
      </c>
      <c r="C74" s="12">
        <v>973</v>
      </c>
      <c r="D74" s="49" t="s">
        <v>165</v>
      </c>
      <c r="E74" s="12">
        <v>7950400531</v>
      </c>
      <c r="F74" s="12"/>
      <c r="G74" s="104">
        <f>G75</f>
        <v>180</v>
      </c>
      <c r="H74" s="116"/>
      <c r="I74" s="112">
        <f t="shared" si="2"/>
        <v>180</v>
      </c>
    </row>
    <row r="75" spans="1:9" ht="24.75" thickBot="1" x14ac:dyDescent="0.3">
      <c r="A75" s="17" t="s">
        <v>100</v>
      </c>
      <c r="B75" s="15" t="s">
        <v>27</v>
      </c>
      <c r="C75" s="16">
        <v>973</v>
      </c>
      <c r="D75" s="50" t="s">
        <v>165</v>
      </c>
      <c r="E75" s="16">
        <v>7950400531</v>
      </c>
      <c r="F75" s="16">
        <v>200</v>
      </c>
      <c r="G75" s="103">
        <v>180</v>
      </c>
      <c r="H75" s="116"/>
      <c r="I75" s="111">
        <f t="shared" si="2"/>
        <v>180</v>
      </c>
    </row>
    <row r="76" spans="1:9" ht="48.75" thickBot="1" x14ac:dyDescent="0.3">
      <c r="A76" s="32" t="s">
        <v>101</v>
      </c>
      <c r="B76" s="11" t="s">
        <v>102</v>
      </c>
      <c r="C76" s="12">
        <v>973</v>
      </c>
      <c r="D76" s="49" t="s">
        <v>165</v>
      </c>
      <c r="E76" s="12">
        <v>7950500521</v>
      </c>
      <c r="F76" s="12"/>
      <c r="G76" s="104">
        <f>G77</f>
        <v>180</v>
      </c>
      <c r="H76" s="116"/>
      <c r="I76" s="112">
        <f t="shared" si="2"/>
        <v>180</v>
      </c>
    </row>
    <row r="77" spans="1:9" ht="24.75" thickBot="1" x14ac:dyDescent="0.3">
      <c r="A77" s="17" t="s">
        <v>103</v>
      </c>
      <c r="B77" s="15" t="s">
        <v>27</v>
      </c>
      <c r="C77" s="16">
        <v>973</v>
      </c>
      <c r="D77" s="50" t="s">
        <v>165</v>
      </c>
      <c r="E77" s="16">
        <v>7950500521</v>
      </c>
      <c r="F77" s="16">
        <v>200</v>
      </c>
      <c r="G77" s="103">
        <v>180</v>
      </c>
      <c r="H77" s="116"/>
      <c r="I77" s="111">
        <f t="shared" si="2"/>
        <v>180</v>
      </c>
    </row>
    <row r="78" spans="1:9" ht="15.75" thickBot="1" x14ac:dyDescent="0.3">
      <c r="A78" s="10">
        <v>8</v>
      </c>
      <c r="B78" s="11" t="s">
        <v>104</v>
      </c>
      <c r="C78" s="12">
        <v>973</v>
      </c>
      <c r="D78" s="49" t="s">
        <v>166</v>
      </c>
      <c r="E78" s="13"/>
      <c r="F78" s="12"/>
      <c r="G78" s="104">
        <f>G79</f>
        <v>12454</v>
      </c>
      <c r="H78" s="119">
        <f>H79</f>
        <v>4383.3999999999996</v>
      </c>
      <c r="I78" s="112">
        <f t="shared" si="2"/>
        <v>16837.400000000001</v>
      </c>
    </row>
    <row r="79" spans="1:9" ht="15.75" thickBot="1" x14ac:dyDescent="0.3">
      <c r="A79" s="10" t="s">
        <v>105</v>
      </c>
      <c r="B79" s="11" t="s">
        <v>106</v>
      </c>
      <c r="C79" s="12">
        <v>973</v>
      </c>
      <c r="D79" s="49" t="s">
        <v>167</v>
      </c>
      <c r="E79" s="13"/>
      <c r="F79" s="12"/>
      <c r="G79" s="104">
        <f>G80+G82</f>
        <v>12454</v>
      </c>
      <c r="H79" s="119">
        <v>4383.3999999999996</v>
      </c>
      <c r="I79" s="112">
        <f t="shared" si="2"/>
        <v>16837.400000000001</v>
      </c>
    </row>
    <row r="80" spans="1:9" s="43" customFormat="1" ht="24.75" thickBot="1" x14ac:dyDescent="0.3">
      <c r="A80" s="32" t="s">
        <v>107</v>
      </c>
      <c r="B80" s="11" t="s">
        <v>108</v>
      </c>
      <c r="C80" s="12">
        <v>973</v>
      </c>
      <c r="D80" s="49" t="s">
        <v>167</v>
      </c>
      <c r="E80" s="12">
        <v>4500200201</v>
      </c>
      <c r="F80" s="12"/>
      <c r="G80" s="104">
        <f>G81</f>
        <v>4804</v>
      </c>
      <c r="H80" s="119">
        <f>H81</f>
        <v>3460.4</v>
      </c>
      <c r="I80" s="112">
        <f t="shared" si="2"/>
        <v>8264.4</v>
      </c>
    </row>
    <row r="81" spans="1:9" ht="24.75" thickBot="1" x14ac:dyDescent="0.3">
      <c r="A81" s="17" t="s">
        <v>109</v>
      </c>
      <c r="B81" s="15" t="s">
        <v>27</v>
      </c>
      <c r="C81" s="16">
        <v>973</v>
      </c>
      <c r="D81" s="50" t="s">
        <v>167</v>
      </c>
      <c r="E81" s="16">
        <v>4500200201</v>
      </c>
      <c r="F81" s="16">
        <v>200</v>
      </c>
      <c r="G81" s="103">
        <v>4804</v>
      </c>
      <c r="H81" s="116">
        <v>3460.4</v>
      </c>
      <c r="I81" s="111">
        <f t="shared" si="2"/>
        <v>8264.4</v>
      </c>
    </row>
    <row r="82" spans="1:9" s="43" customFormat="1" ht="24.75" thickBot="1" x14ac:dyDescent="0.3">
      <c r="A82" s="32" t="s">
        <v>110</v>
      </c>
      <c r="B82" s="11" t="s">
        <v>111</v>
      </c>
      <c r="C82" s="12">
        <v>973</v>
      </c>
      <c r="D82" s="49" t="s">
        <v>167</v>
      </c>
      <c r="E82" s="12">
        <v>4500400192</v>
      </c>
      <c r="F82" s="12"/>
      <c r="G82" s="104">
        <f>G83</f>
        <v>7650</v>
      </c>
      <c r="H82" s="121">
        <f>H83</f>
        <v>923</v>
      </c>
      <c r="I82" s="112">
        <f t="shared" si="2"/>
        <v>8573</v>
      </c>
    </row>
    <row r="83" spans="1:9" ht="24.75" thickBot="1" x14ac:dyDescent="0.3">
      <c r="A83" s="17" t="s">
        <v>112</v>
      </c>
      <c r="B83" s="15" t="s">
        <v>27</v>
      </c>
      <c r="C83" s="16">
        <v>973</v>
      </c>
      <c r="D83" s="50" t="s">
        <v>167</v>
      </c>
      <c r="E83" s="16">
        <v>4500400192</v>
      </c>
      <c r="F83" s="16">
        <v>200</v>
      </c>
      <c r="G83" s="103">
        <v>7650</v>
      </c>
      <c r="H83" s="120">
        <v>923</v>
      </c>
      <c r="I83" s="111">
        <f t="shared" si="2"/>
        <v>8573</v>
      </c>
    </row>
    <row r="84" spans="1:9" ht="15.75" thickBot="1" x14ac:dyDescent="0.3">
      <c r="A84" s="10">
        <v>9</v>
      </c>
      <c r="B84" s="11" t="s">
        <v>113</v>
      </c>
      <c r="C84" s="12">
        <v>973</v>
      </c>
      <c r="D84" s="49">
        <v>1000</v>
      </c>
      <c r="E84" s="13"/>
      <c r="F84" s="12"/>
      <c r="G84" s="104">
        <f>G85+G88+G91</f>
        <v>14347.2</v>
      </c>
      <c r="H84" s="116"/>
      <c r="I84" s="112">
        <f t="shared" si="2"/>
        <v>14347.2</v>
      </c>
    </row>
    <row r="85" spans="1:9" ht="15.75" thickBot="1" x14ac:dyDescent="0.3">
      <c r="A85" s="10" t="s">
        <v>114</v>
      </c>
      <c r="B85" s="11" t="s">
        <v>115</v>
      </c>
      <c r="C85" s="12">
        <v>973</v>
      </c>
      <c r="D85" s="49">
        <v>1001</v>
      </c>
      <c r="E85" s="13"/>
      <c r="F85" s="12"/>
      <c r="G85" s="104">
        <f>G86</f>
        <v>818.9</v>
      </c>
      <c r="H85" s="115"/>
      <c r="I85" s="112">
        <f t="shared" si="2"/>
        <v>818.9</v>
      </c>
    </row>
    <row r="86" spans="1:9" ht="36.75" thickBot="1" x14ac:dyDescent="0.3">
      <c r="A86" s="17" t="s">
        <v>116</v>
      </c>
      <c r="B86" s="15" t="s">
        <v>117</v>
      </c>
      <c r="C86" s="16">
        <v>973</v>
      </c>
      <c r="D86" s="50">
        <v>1001</v>
      </c>
      <c r="E86" s="16">
        <v>5050200231</v>
      </c>
      <c r="F86" s="16"/>
      <c r="G86" s="103">
        <f>G87</f>
        <v>818.9</v>
      </c>
      <c r="H86" s="116"/>
      <c r="I86" s="111">
        <f t="shared" si="2"/>
        <v>818.9</v>
      </c>
    </row>
    <row r="87" spans="1:9" ht="15.75" thickBot="1" x14ac:dyDescent="0.3">
      <c r="A87" s="17" t="s">
        <v>118</v>
      </c>
      <c r="B87" s="15" t="s">
        <v>119</v>
      </c>
      <c r="C87" s="16">
        <v>973</v>
      </c>
      <c r="D87" s="50">
        <v>1001</v>
      </c>
      <c r="E87" s="16">
        <v>5050200231</v>
      </c>
      <c r="F87" s="16">
        <v>300</v>
      </c>
      <c r="G87" s="103">
        <v>818.9</v>
      </c>
      <c r="H87" s="116"/>
      <c r="I87" s="111">
        <f t="shared" si="2"/>
        <v>818.9</v>
      </c>
    </row>
    <row r="88" spans="1:9" ht="15.75" thickBot="1" x14ac:dyDescent="0.3">
      <c r="A88" s="10">
        <v>9.1999999999999993</v>
      </c>
      <c r="B88" s="11" t="s">
        <v>120</v>
      </c>
      <c r="C88" s="12">
        <v>973</v>
      </c>
      <c r="D88" s="49">
        <v>1003</v>
      </c>
      <c r="E88" s="13"/>
      <c r="F88" s="12"/>
      <c r="G88" s="104">
        <f>G89</f>
        <v>597.1</v>
      </c>
      <c r="H88" s="116"/>
      <c r="I88" s="112">
        <f t="shared" si="2"/>
        <v>597.1</v>
      </c>
    </row>
    <row r="89" spans="1:9" ht="36.75" thickBot="1" x14ac:dyDescent="0.3">
      <c r="A89" s="17" t="s">
        <v>121</v>
      </c>
      <c r="B89" s="15" t="s">
        <v>122</v>
      </c>
      <c r="C89" s="16">
        <v>973</v>
      </c>
      <c r="D89" s="50">
        <v>1003</v>
      </c>
      <c r="E89" s="16">
        <v>5050200232</v>
      </c>
      <c r="F89" s="16"/>
      <c r="G89" s="103">
        <f>G90</f>
        <v>597.1</v>
      </c>
      <c r="H89" s="116"/>
      <c r="I89" s="111">
        <f t="shared" si="2"/>
        <v>597.1</v>
      </c>
    </row>
    <row r="90" spans="1:9" ht="15.75" thickBot="1" x14ac:dyDescent="0.3">
      <c r="A90" s="17" t="s">
        <v>123</v>
      </c>
      <c r="B90" s="15" t="s">
        <v>119</v>
      </c>
      <c r="C90" s="16">
        <v>973</v>
      </c>
      <c r="D90" s="50">
        <v>1003</v>
      </c>
      <c r="E90" s="16">
        <v>5050200232</v>
      </c>
      <c r="F90" s="16">
        <v>300</v>
      </c>
      <c r="G90" s="103">
        <v>597.1</v>
      </c>
      <c r="H90" s="116"/>
      <c r="I90" s="111">
        <f t="shared" si="2"/>
        <v>597.1</v>
      </c>
    </row>
    <row r="91" spans="1:9" ht="15.75" thickBot="1" x14ac:dyDescent="0.3">
      <c r="A91" s="10" t="s">
        <v>124</v>
      </c>
      <c r="B91" s="11" t="s">
        <v>125</v>
      </c>
      <c r="C91" s="12">
        <v>973</v>
      </c>
      <c r="D91" s="49">
        <v>1004</v>
      </c>
      <c r="E91" s="13"/>
      <c r="F91" s="12"/>
      <c r="G91" s="104">
        <f>G92+G97</f>
        <v>12931.2</v>
      </c>
      <c r="H91" s="116"/>
      <c r="I91" s="112">
        <f t="shared" si="2"/>
        <v>12931.2</v>
      </c>
    </row>
    <row r="92" spans="1:9" x14ac:dyDescent="0.25">
      <c r="A92" s="124" t="s">
        <v>126</v>
      </c>
      <c r="B92" s="128" t="s">
        <v>148</v>
      </c>
      <c r="C92" s="124">
        <v>973</v>
      </c>
      <c r="D92" s="132">
        <v>1004</v>
      </c>
      <c r="E92" s="148" t="s">
        <v>127</v>
      </c>
      <c r="F92" s="124"/>
      <c r="G92" s="145">
        <f>G96</f>
        <v>8638.7000000000007</v>
      </c>
      <c r="H92" s="142"/>
      <c r="I92" s="140">
        <f t="shared" si="2"/>
        <v>8638.7000000000007</v>
      </c>
    </row>
    <row r="93" spans="1:9" x14ac:dyDescent="0.25">
      <c r="A93" s="134"/>
      <c r="B93" s="129"/>
      <c r="C93" s="134"/>
      <c r="D93" s="135"/>
      <c r="E93" s="149"/>
      <c r="F93" s="134"/>
      <c r="G93" s="147"/>
      <c r="H93" s="154"/>
      <c r="I93" s="155"/>
    </row>
    <row r="94" spans="1:9" x14ac:dyDescent="0.25">
      <c r="A94" s="134"/>
      <c r="B94" s="129"/>
      <c r="C94" s="134"/>
      <c r="D94" s="135"/>
      <c r="E94" s="149"/>
      <c r="F94" s="134"/>
      <c r="G94" s="147"/>
      <c r="H94" s="154"/>
      <c r="I94" s="155"/>
    </row>
    <row r="95" spans="1:9" ht="15.75" thickBot="1" x14ac:dyDescent="0.3">
      <c r="A95" s="125"/>
      <c r="B95" s="130"/>
      <c r="C95" s="125"/>
      <c r="D95" s="133"/>
      <c r="E95" s="150"/>
      <c r="F95" s="125"/>
      <c r="G95" s="146"/>
      <c r="H95" s="143"/>
      <c r="I95" s="141"/>
    </row>
    <row r="96" spans="1:9" ht="24.75" thickBot="1" x14ac:dyDescent="0.3">
      <c r="A96" s="17" t="s">
        <v>128</v>
      </c>
      <c r="B96" s="15" t="s">
        <v>119</v>
      </c>
      <c r="C96" s="16">
        <v>973</v>
      </c>
      <c r="D96" s="50">
        <v>1004</v>
      </c>
      <c r="E96" s="20" t="s">
        <v>127</v>
      </c>
      <c r="F96" s="16">
        <v>300</v>
      </c>
      <c r="G96" s="103">
        <v>8638.7000000000007</v>
      </c>
      <c r="H96" s="116"/>
      <c r="I96" s="111">
        <f t="shared" si="2"/>
        <v>8638.7000000000007</v>
      </c>
    </row>
    <row r="97" spans="1:9" ht="48.75" thickBot="1" x14ac:dyDescent="0.3">
      <c r="A97" s="32" t="s">
        <v>129</v>
      </c>
      <c r="B97" s="11" t="s">
        <v>130</v>
      </c>
      <c r="C97" s="12">
        <v>973</v>
      </c>
      <c r="D97" s="49">
        <v>1004</v>
      </c>
      <c r="E97" s="40" t="s">
        <v>131</v>
      </c>
      <c r="F97" s="12"/>
      <c r="G97" s="104">
        <f>G98</f>
        <v>4292.5</v>
      </c>
      <c r="H97" s="116"/>
      <c r="I97" s="112">
        <f t="shared" si="2"/>
        <v>4292.5</v>
      </c>
    </row>
    <row r="98" spans="1:9" ht="24.75" thickBot="1" x14ac:dyDescent="0.3">
      <c r="A98" s="17" t="s">
        <v>132</v>
      </c>
      <c r="B98" s="15" t="s">
        <v>119</v>
      </c>
      <c r="C98" s="16">
        <v>973</v>
      </c>
      <c r="D98" s="50">
        <v>1004</v>
      </c>
      <c r="E98" s="20" t="s">
        <v>131</v>
      </c>
      <c r="F98" s="16">
        <v>300</v>
      </c>
      <c r="G98" s="103">
        <v>4292.5</v>
      </c>
      <c r="H98" s="116"/>
      <c r="I98" s="111">
        <f t="shared" si="2"/>
        <v>4292.5</v>
      </c>
    </row>
    <row r="99" spans="1:9" ht="15.75" thickBot="1" x14ac:dyDescent="0.3">
      <c r="A99" s="10">
        <v>10</v>
      </c>
      <c r="B99" s="11" t="s">
        <v>133</v>
      </c>
      <c r="C99" s="12">
        <v>973</v>
      </c>
      <c r="D99" s="49">
        <v>1100</v>
      </c>
      <c r="E99" s="13"/>
      <c r="F99" s="12"/>
      <c r="G99" s="104">
        <f>G100</f>
        <v>2095.6</v>
      </c>
      <c r="H99" s="121">
        <f>H100</f>
        <v>-923</v>
      </c>
      <c r="I99" s="112">
        <f t="shared" si="2"/>
        <v>1172.5999999999999</v>
      </c>
    </row>
    <row r="100" spans="1:9" ht="15.75" thickBot="1" x14ac:dyDescent="0.3">
      <c r="A100" s="10" t="s">
        <v>134</v>
      </c>
      <c r="B100" s="11" t="s">
        <v>135</v>
      </c>
      <c r="C100" s="12">
        <v>973</v>
      </c>
      <c r="D100" s="49">
        <v>1101</v>
      </c>
      <c r="E100" s="13"/>
      <c r="F100" s="12"/>
      <c r="G100" s="104">
        <f>G101</f>
        <v>2095.6</v>
      </c>
      <c r="H100" s="121">
        <f>H101</f>
        <v>-923</v>
      </c>
      <c r="I100" s="112">
        <f t="shared" si="2"/>
        <v>1172.5999999999999</v>
      </c>
    </row>
    <row r="101" spans="1:9" ht="60.75" thickBot="1" x14ac:dyDescent="0.3">
      <c r="A101" s="17" t="s">
        <v>136</v>
      </c>
      <c r="B101" s="15" t="s">
        <v>137</v>
      </c>
      <c r="C101" s="16">
        <v>973</v>
      </c>
      <c r="D101" s="50">
        <v>1101</v>
      </c>
      <c r="E101" s="20">
        <v>5120200241</v>
      </c>
      <c r="F101" s="16"/>
      <c r="G101" s="103">
        <f>G102</f>
        <v>2095.6</v>
      </c>
      <c r="H101" s="120">
        <v>-923</v>
      </c>
      <c r="I101" s="111">
        <f t="shared" si="2"/>
        <v>1172.5999999999999</v>
      </c>
    </row>
    <row r="102" spans="1:9" ht="24.75" thickBot="1" x14ac:dyDescent="0.3">
      <c r="A102" s="17" t="s">
        <v>138</v>
      </c>
      <c r="B102" s="15" t="s">
        <v>27</v>
      </c>
      <c r="C102" s="16">
        <v>973</v>
      </c>
      <c r="D102" s="50">
        <v>1101</v>
      </c>
      <c r="E102" s="20">
        <v>5120200241</v>
      </c>
      <c r="F102" s="16">
        <v>200</v>
      </c>
      <c r="G102" s="103">
        <v>2095.6</v>
      </c>
      <c r="H102" s="120">
        <v>-923</v>
      </c>
      <c r="I102" s="111">
        <f t="shared" si="2"/>
        <v>1172.5999999999999</v>
      </c>
    </row>
    <row r="103" spans="1:9" x14ac:dyDescent="0.25">
      <c r="A103" s="124">
        <v>11</v>
      </c>
      <c r="B103" s="29" t="s">
        <v>139</v>
      </c>
      <c r="C103" s="124">
        <v>973</v>
      </c>
      <c r="D103" s="132">
        <v>1200</v>
      </c>
      <c r="E103" s="136"/>
      <c r="F103" s="124"/>
      <c r="G103" s="145">
        <f>G105</f>
        <v>7760.4</v>
      </c>
      <c r="H103" s="138">
        <f>H105</f>
        <v>-3460.4</v>
      </c>
      <c r="I103" s="140">
        <f t="shared" ref="I103:I107" si="3">G103+H103</f>
        <v>4300</v>
      </c>
    </row>
    <row r="104" spans="1:9" ht="15.75" thickBot="1" x14ac:dyDescent="0.3">
      <c r="A104" s="125"/>
      <c r="B104" s="11" t="s">
        <v>140</v>
      </c>
      <c r="C104" s="125"/>
      <c r="D104" s="133"/>
      <c r="E104" s="137"/>
      <c r="F104" s="125"/>
      <c r="G104" s="146"/>
      <c r="H104" s="139"/>
      <c r="I104" s="141"/>
    </row>
    <row r="105" spans="1:9" ht="15.75" thickBot="1" x14ac:dyDescent="0.3">
      <c r="A105" s="10" t="s">
        <v>141</v>
      </c>
      <c r="B105" s="11" t="s">
        <v>142</v>
      </c>
      <c r="C105" s="12">
        <v>973</v>
      </c>
      <c r="D105" s="49">
        <v>1202</v>
      </c>
      <c r="E105" s="13"/>
      <c r="F105" s="12"/>
      <c r="G105" s="104">
        <f>G106</f>
        <v>7760.4</v>
      </c>
      <c r="H105" s="119">
        <f>H106</f>
        <v>-3460.4</v>
      </c>
      <c r="I105" s="112">
        <f t="shared" si="3"/>
        <v>4300</v>
      </c>
    </row>
    <row r="106" spans="1:9" ht="48.75" thickBot="1" x14ac:dyDescent="0.3">
      <c r="A106" s="17" t="s">
        <v>143</v>
      </c>
      <c r="B106" s="15" t="s">
        <v>144</v>
      </c>
      <c r="C106" s="16">
        <v>973</v>
      </c>
      <c r="D106" s="50">
        <v>1202</v>
      </c>
      <c r="E106" s="20">
        <v>4570000251</v>
      </c>
      <c r="F106" s="16"/>
      <c r="G106" s="103">
        <f>G107</f>
        <v>7760.4</v>
      </c>
      <c r="H106" s="116">
        <f>H107</f>
        <v>-3460.4</v>
      </c>
      <c r="I106" s="111">
        <f t="shared" si="3"/>
        <v>4300</v>
      </c>
    </row>
    <row r="107" spans="1:9" ht="24.75" thickBot="1" x14ac:dyDescent="0.3">
      <c r="A107" s="17" t="s">
        <v>145</v>
      </c>
      <c r="B107" s="15" t="s">
        <v>27</v>
      </c>
      <c r="C107" s="16">
        <v>973</v>
      </c>
      <c r="D107" s="50">
        <v>120</v>
      </c>
      <c r="E107" s="20">
        <v>4570000251</v>
      </c>
      <c r="F107" s="16">
        <v>200</v>
      </c>
      <c r="G107" s="103">
        <v>7760.4</v>
      </c>
      <c r="H107" s="116">
        <v>-3460.4</v>
      </c>
      <c r="I107" s="111">
        <f t="shared" si="3"/>
        <v>4300</v>
      </c>
    </row>
    <row r="108" spans="1:9" ht="15.75" thickBot="1" x14ac:dyDescent="0.3">
      <c r="A108" s="30"/>
      <c r="B108" s="31" t="s">
        <v>146</v>
      </c>
      <c r="C108" s="24"/>
      <c r="D108" s="51"/>
      <c r="E108" s="24"/>
      <c r="F108" s="23"/>
      <c r="G108" s="102">
        <f>G8+G25</f>
        <v>101632.4</v>
      </c>
      <c r="H108" s="123">
        <v>1620</v>
      </c>
      <c r="I108" s="112">
        <v>103252.4</v>
      </c>
    </row>
    <row r="109" spans="1:9" x14ac:dyDescent="0.25">
      <c r="A109" s="1"/>
    </row>
    <row r="110" spans="1:9" x14ac:dyDescent="0.25">
      <c r="A110" s="3" t="s">
        <v>150</v>
      </c>
      <c r="F110" s="3" t="s">
        <v>147</v>
      </c>
    </row>
  </sheetData>
  <mergeCells count="36">
    <mergeCell ref="C1:I2"/>
    <mergeCell ref="H5:H6"/>
    <mergeCell ref="I5:I6"/>
    <mergeCell ref="H92:H95"/>
    <mergeCell ref="I92:I95"/>
    <mergeCell ref="H103:H104"/>
    <mergeCell ref="I103:I104"/>
    <mergeCell ref="H30:H31"/>
    <mergeCell ref="I30:I31"/>
    <mergeCell ref="B4:F4"/>
    <mergeCell ref="G103:G104"/>
    <mergeCell ref="G30:G31"/>
    <mergeCell ref="G92:G95"/>
    <mergeCell ref="E92:E95"/>
    <mergeCell ref="F92:F95"/>
    <mergeCell ref="A103:A104"/>
    <mergeCell ref="C103:C104"/>
    <mergeCell ref="D103:D104"/>
    <mergeCell ref="E103:E104"/>
    <mergeCell ref="F103:F104"/>
    <mergeCell ref="A30:A31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A92:A95"/>
    <mergeCell ref="C92:C95"/>
    <mergeCell ref="D92:D95"/>
  </mergeCells>
  <pageMargins left="0.25" right="0.25" top="0.75" bottom="0.75" header="0.3" footer="0.3"/>
  <pageSetup paperSize="9" scale="82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9" zoomScale="130" zoomScaleNormal="130" workbookViewId="0">
      <selection activeCell="Q30" sqref="Q30"/>
    </sheetView>
  </sheetViews>
  <sheetFormatPr defaultRowHeight="15" x14ac:dyDescent="0.25"/>
  <cols>
    <col min="1" max="1" width="4.7109375" customWidth="1"/>
    <col min="2" max="2" width="56.42578125" customWidth="1"/>
    <col min="3" max="3" width="12.28515625" customWidth="1"/>
    <col min="4" max="4" width="12.140625" customWidth="1"/>
  </cols>
  <sheetData>
    <row r="1" spans="1:4" ht="129" customHeight="1" x14ac:dyDescent="0.25">
      <c r="A1" s="54"/>
      <c r="C1" s="159" t="s">
        <v>236</v>
      </c>
      <c r="D1" s="159"/>
    </row>
    <row r="2" spans="1:4" x14ac:dyDescent="0.25">
      <c r="A2" s="160"/>
      <c r="B2" s="160"/>
      <c r="C2" s="160"/>
      <c r="D2" s="160"/>
    </row>
    <row r="3" spans="1:4" ht="40.5" customHeight="1" x14ac:dyDescent="0.25">
      <c r="A3" s="161" t="s">
        <v>237</v>
      </c>
      <c r="B3" s="161"/>
      <c r="C3" s="161"/>
      <c r="D3" s="161"/>
    </row>
    <row r="4" spans="1:4" ht="16.5" thickBot="1" x14ac:dyDescent="0.3">
      <c r="A4" s="56"/>
    </row>
    <row r="5" spans="1:4" ht="24" x14ac:dyDescent="0.25">
      <c r="A5" s="126" t="s">
        <v>1</v>
      </c>
      <c r="B5" s="126" t="s">
        <v>2</v>
      </c>
      <c r="C5" s="126" t="s">
        <v>4</v>
      </c>
      <c r="D5" s="2" t="s">
        <v>0</v>
      </c>
    </row>
    <row r="6" spans="1:4" ht="15.75" thickBot="1" x14ac:dyDescent="0.3">
      <c r="A6" s="127"/>
      <c r="B6" s="127"/>
      <c r="C6" s="127"/>
      <c r="D6" s="5" t="s">
        <v>7</v>
      </c>
    </row>
    <row r="7" spans="1:4" ht="15.75" thickBot="1" x14ac:dyDescent="0.3">
      <c r="A7" s="57">
        <v>1</v>
      </c>
      <c r="B7" s="58" t="s">
        <v>168</v>
      </c>
      <c r="C7" s="59">
        <v>100</v>
      </c>
      <c r="D7" s="73">
        <f>D8+D9+D10+D11+D12</f>
        <v>31478.899999999998</v>
      </c>
    </row>
    <row r="8" spans="1:4" ht="24.75" thickBot="1" x14ac:dyDescent="0.3">
      <c r="A8" s="44" t="s">
        <v>13</v>
      </c>
      <c r="B8" s="45" t="s">
        <v>12</v>
      </c>
      <c r="C8" s="46">
        <v>102</v>
      </c>
      <c r="D8" s="60">
        <v>1534.5</v>
      </c>
    </row>
    <row r="9" spans="1:4" ht="36.75" thickBot="1" x14ac:dyDescent="0.3">
      <c r="A9" s="33" t="s">
        <v>38</v>
      </c>
      <c r="B9" s="15" t="s">
        <v>17</v>
      </c>
      <c r="C9" s="16">
        <v>103</v>
      </c>
      <c r="D9" s="19">
        <v>7182.2</v>
      </c>
    </row>
    <row r="10" spans="1:4" ht="36.75" thickBot="1" x14ac:dyDescent="0.3">
      <c r="A10" s="33" t="s">
        <v>43</v>
      </c>
      <c r="B10" s="15" t="s">
        <v>36</v>
      </c>
      <c r="C10" s="16">
        <v>104</v>
      </c>
      <c r="D10" s="19">
        <v>21958.1</v>
      </c>
    </row>
    <row r="11" spans="1:4" ht="15.75" thickBot="1" x14ac:dyDescent="0.3">
      <c r="A11" s="33" t="s">
        <v>47</v>
      </c>
      <c r="B11" s="15" t="s">
        <v>52</v>
      </c>
      <c r="C11" s="16">
        <v>111</v>
      </c>
      <c r="D11" s="68">
        <v>200</v>
      </c>
    </row>
    <row r="12" spans="1:4" ht="15.75" thickBot="1" x14ac:dyDescent="0.3">
      <c r="A12" s="33" t="s">
        <v>169</v>
      </c>
      <c r="B12" s="15" t="s">
        <v>30</v>
      </c>
      <c r="C12" s="16">
        <v>113</v>
      </c>
      <c r="D12" s="69">
        <v>604.1</v>
      </c>
    </row>
    <row r="13" spans="1:4" ht="15.75" thickBot="1" x14ac:dyDescent="0.3">
      <c r="A13" s="37">
        <v>2</v>
      </c>
      <c r="B13" s="11" t="s">
        <v>170</v>
      </c>
      <c r="C13" s="12">
        <v>300</v>
      </c>
      <c r="D13" s="70">
        <f>D14</f>
        <v>120</v>
      </c>
    </row>
    <row r="14" spans="1:4" ht="15.75" thickBot="1" x14ac:dyDescent="0.3">
      <c r="A14" s="33" t="s">
        <v>18</v>
      </c>
      <c r="B14" s="15" t="s">
        <v>58</v>
      </c>
      <c r="C14" s="16">
        <v>309</v>
      </c>
      <c r="D14" s="69">
        <v>120</v>
      </c>
    </row>
    <row r="15" spans="1:4" ht="15.75" thickBot="1" x14ac:dyDescent="0.3">
      <c r="A15" s="37">
        <v>3</v>
      </c>
      <c r="B15" s="11" t="s">
        <v>171</v>
      </c>
      <c r="C15" s="12">
        <v>400</v>
      </c>
      <c r="D15" s="71">
        <f>D16</f>
        <v>1050</v>
      </c>
    </row>
    <row r="16" spans="1:4" ht="15.75" thickBot="1" x14ac:dyDescent="0.3">
      <c r="A16" s="33" t="s">
        <v>31</v>
      </c>
      <c r="B16" s="15" t="s">
        <v>64</v>
      </c>
      <c r="C16" s="16">
        <v>401</v>
      </c>
      <c r="D16" s="72">
        <v>1050</v>
      </c>
    </row>
    <row r="17" spans="1:4" ht="15.75" thickBot="1" x14ac:dyDescent="0.3">
      <c r="A17" s="37">
        <v>4</v>
      </c>
      <c r="B17" s="11" t="s">
        <v>172</v>
      </c>
      <c r="C17" s="12">
        <v>500</v>
      </c>
      <c r="D17" s="71">
        <v>30456.3</v>
      </c>
    </row>
    <row r="18" spans="1:4" ht="15.75" thickBot="1" x14ac:dyDescent="0.3">
      <c r="A18" s="33" t="s">
        <v>57</v>
      </c>
      <c r="B18" s="15" t="s">
        <v>173</v>
      </c>
      <c r="C18" s="16">
        <v>503</v>
      </c>
      <c r="D18" s="72">
        <v>30456.3</v>
      </c>
    </row>
    <row r="19" spans="1:4" ht="15.75" thickBot="1" x14ac:dyDescent="0.3">
      <c r="A19" s="37">
        <v>5</v>
      </c>
      <c r="B19" s="11" t="s">
        <v>174</v>
      </c>
      <c r="C19" s="12">
        <v>700</v>
      </c>
      <c r="D19" s="71">
        <f>D20+D21</f>
        <v>3490</v>
      </c>
    </row>
    <row r="20" spans="1:4" ht="24.75" thickBot="1" x14ac:dyDescent="0.3">
      <c r="A20" s="33" t="s">
        <v>63</v>
      </c>
      <c r="B20" s="15" t="s">
        <v>83</v>
      </c>
      <c r="C20" s="16">
        <v>705</v>
      </c>
      <c r="D20" s="69">
        <v>500</v>
      </c>
    </row>
    <row r="21" spans="1:4" ht="15.75" thickBot="1" x14ac:dyDescent="0.3">
      <c r="A21" s="33" t="s">
        <v>175</v>
      </c>
      <c r="B21" s="15" t="s">
        <v>88</v>
      </c>
      <c r="C21" s="16">
        <v>709</v>
      </c>
      <c r="D21" s="69">
        <v>2990</v>
      </c>
    </row>
    <row r="22" spans="1:4" ht="15.75" thickBot="1" x14ac:dyDescent="0.3">
      <c r="A22" s="37">
        <v>6</v>
      </c>
      <c r="B22" s="11" t="s">
        <v>176</v>
      </c>
      <c r="C22" s="12">
        <v>800</v>
      </c>
      <c r="D22" s="71">
        <f>D23</f>
        <v>16837.400000000001</v>
      </c>
    </row>
    <row r="23" spans="1:4" ht="15.75" thickBot="1" x14ac:dyDescent="0.3">
      <c r="A23" s="33" t="s">
        <v>69</v>
      </c>
      <c r="B23" s="15" t="s">
        <v>106</v>
      </c>
      <c r="C23" s="16">
        <v>801</v>
      </c>
      <c r="D23" s="72">
        <v>16837.400000000001</v>
      </c>
    </row>
    <row r="24" spans="1:4" x14ac:dyDescent="0.25">
      <c r="A24" s="124">
        <v>7</v>
      </c>
      <c r="B24" s="29" t="s">
        <v>177</v>
      </c>
      <c r="C24" s="124">
        <v>1000</v>
      </c>
      <c r="D24" s="156">
        <f>D26+D27+D28</f>
        <v>14347.2</v>
      </c>
    </row>
    <row r="25" spans="1:4" ht="15.75" thickBot="1" x14ac:dyDescent="0.3">
      <c r="A25" s="125"/>
      <c r="B25" s="11" t="s">
        <v>178</v>
      </c>
      <c r="C25" s="125"/>
      <c r="D25" s="157"/>
    </row>
    <row r="26" spans="1:4" ht="15.75" thickBot="1" x14ac:dyDescent="0.3">
      <c r="A26" s="33" t="s">
        <v>82</v>
      </c>
      <c r="B26" s="15" t="s">
        <v>115</v>
      </c>
      <c r="C26" s="16">
        <v>1001</v>
      </c>
      <c r="D26" s="19">
        <v>818.9</v>
      </c>
    </row>
    <row r="27" spans="1:4" ht="15.75" thickBot="1" x14ac:dyDescent="0.3">
      <c r="A27" s="33" t="s">
        <v>87</v>
      </c>
      <c r="B27" s="15" t="s">
        <v>120</v>
      </c>
      <c r="C27" s="16">
        <v>1003</v>
      </c>
      <c r="D27" s="19">
        <v>597.1</v>
      </c>
    </row>
    <row r="28" spans="1:4" ht="15.75" thickBot="1" x14ac:dyDescent="0.3">
      <c r="A28" s="33" t="s">
        <v>179</v>
      </c>
      <c r="B28" s="15" t="s">
        <v>125</v>
      </c>
      <c r="C28" s="16">
        <v>1004</v>
      </c>
      <c r="D28" s="62">
        <v>12931.2</v>
      </c>
    </row>
    <row r="29" spans="1:4" ht="15.75" thickBot="1" x14ac:dyDescent="0.3">
      <c r="A29" s="37">
        <v>8</v>
      </c>
      <c r="B29" s="11" t="s">
        <v>180</v>
      </c>
      <c r="C29" s="12">
        <v>1100</v>
      </c>
      <c r="D29" s="61">
        <f>D30</f>
        <v>1172.5999999999999</v>
      </c>
    </row>
    <row r="30" spans="1:4" ht="15.75" thickBot="1" x14ac:dyDescent="0.3">
      <c r="A30" s="33" t="s">
        <v>105</v>
      </c>
      <c r="B30" s="15" t="s">
        <v>135</v>
      </c>
      <c r="C30" s="16">
        <v>1101</v>
      </c>
      <c r="D30" s="62">
        <v>1172.5999999999999</v>
      </c>
    </row>
    <row r="31" spans="1:4" ht="15.75" thickBot="1" x14ac:dyDescent="0.3">
      <c r="A31" s="37">
        <v>9</v>
      </c>
      <c r="B31" s="11" t="s">
        <v>181</v>
      </c>
      <c r="C31" s="12">
        <v>1200</v>
      </c>
      <c r="D31" s="61">
        <v>4300</v>
      </c>
    </row>
    <row r="32" spans="1:4" ht="15.75" thickBot="1" x14ac:dyDescent="0.3">
      <c r="A32" s="33" t="s">
        <v>114</v>
      </c>
      <c r="B32" s="15" t="s">
        <v>142</v>
      </c>
      <c r="C32" s="16">
        <v>1202</v>
      </c>
      <c r="D32" s="62">
        <v>4300</v>
      </c>
    </row>
    <row r="33" spans="1:4" ht="15.75" thickBot="1" x14ac:dyDescent="0.3">
      <c r="A33" s="30"/>
      <c r="B33" s="31" t="s">
        <v>146</v>
      </c>
      <c r="C33" s="23"/>
      <c r="D33" s="63">
        <f>D7+D13+D15+D17+D19+D22+D24+D29+D31</f>
        <v>103252.40000000001</v>
      </c>
    </row>
    <row r="34" spans="1:4" x14ac:dyDescent="0.25">
      <c r="A34" s="64"/>
    </row>
    <row r="35" spans="1:4" x14ac:dyDescent="0.25">
      <c r="A35" s="35" t="s">
        <v>150</v>
      </c>
      <c r="B35" s="65"/>
      <c r="C35" s="158" t="s">
        <v>182</v>
      </c>
      <c r="D35" s="158"/>
    </row>
    <row r="36" spans="1:4" ht="15.75" x14ac:dyDescent="0.25">
      <c r="A36" s="66"/>
      <c r="B36" s="67"/>
    </row>
  </sheetData>
  <mergeCells count="10">
    <mergeCell ref="A24:A25"/>
    <mergeCell ref="C24:C25"/>
    <mergeCell ref="D24:D25"/>
    <mergeCell ref="C35:D35"/>
    <mergeCell ref="C1:D1"/>
    <mergeCell ref="A2:D2"/>
    <mergeCell ref="A3:D3"/>
    <mergeCell ref="A5:A6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0" zoomScaleNormal="120" workbookViewId="0">
      <selection activeCell="A4" sqref="A4:C4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</cols>
  <sheetData>
    <row r="1" spans="1:5" x14ac:dyDescent="0.25">
      <c r="A1" s="64"/>
    </row>
    <row r="2" spans="1:5" ht="78" customHeight="1" x14ac:dyDescent="0.25">
      <c r="B2" s="166" t="s">
        <v>238</v>
      </c>
      <c r="C2" s="166"/>
    </row>
    <row r="3" spans="1:5" x14ac:dyDescent="0.25">
      <c r="A3" s="55"/>
    </row>
    <row r="4" spans="1:5" ht="15.75" x14ac:dyDescent="0.25">
      <c r="A4" s="167"/>
      <c r="B4" s="167"/>
      <c r="C4" s="167"/>
    </row>
    <row r="5" spans="1:5" ht="39" customHeight="1" x14ac:dyDescent="0.25">
      <c r="A5" s="168" t="s">
        <v>183</v>
      </c>
      <c r="B5" s="168"/>
      <c r="C5" s="168"/>
    </row>
    <row r="6" spans="1:5" ht="16.5" thickBot="1" x14ac:dyDescent="0.3">
      <c r="A6" s="56"/>
    </row>
    <row r="7" spans="1:5" x14ac:dyDescent="0.25">
      <c r="A7" s="169" t="s">
        <v>184</v>
      </c>
      <c r="B7" s="169" t="s">
        <v>6</v>
      </c>
      <c r="C7" s="74" t="s">
        <v>185</v>
      </c>
    </row>
    <row r="8" spans="1:5" ht="15.75" thickBot="1" x14ac:dyDescent="0.3">
      <c r="A8" s="170"/>
      <c r="B8" s="170"/>
      <c r="C8" s="75" t="s">
        <v>7</v>
      </c>
    </row>
    <row r="9" spans="1:5" ht="15.75" thickBot="1" x14ac:dyDescent="0.3">
      <c r="A9" s="76" t="s">
        <v>186</v>
      </c>
      <c r="B9" s="77" t="s">
        <v>187</v>
      </c>
      <c r="C9" s="97">
        <v>1620</v>
      </c>
    </row>
    <row r="10" spans="1:5" ht="30.75" thickBot="1" x14ac:dyDescent="0.3">
      <c r="A10" s="76" t="s">
        <v>188</v>
      </c>
      <c r="B10" s="77" t="s">
        <v>189</v>
      </c>
      <c r="C10" s="97">
        <v>-1620</v>
      </c>
    </row>
    <row r="11" spans="1:5" ht="45.75" thickBot="1" x14ac:dyDescent="0.3">
      <c r="A11" s="76" t="s">
        <v>190</v>
      </c>
      <c r="B11" s="77" t="s">
        <v>191</v>
      </c>
      <c r="C11" s="78">
        <v>-101632.4</v>
      </c>
    </row>
    <row r="12" spans="1:5" ht="30" x14ac:dyDescent="0.25">
      <c r="A12" s="79" t="s">
        <v>192</v>
      </c>
      <c r="B12" s="162" t="s">
        <v>193</v>
      </c>
      <c r="C12" s="164">
        <v>103252.4</v>
      </c>
      <c r="E12" s="39"/>
    </row>
    <row r="13" spans="1:5" ht="15.75" thickBot="1" x14ac:dyDescent="0.3">
      <c r="A13" s="76" t="s">
        <v>194</v>
      </c>
      <c r="B13" s="163"/>
      <c r="C13" s="165"/>
    </row>
    <row r="14" spans="1:5" ht="15.75" thickBot="1" x14ac:dyDescent="0.3">
      <c r="A14" s="76" t="s">
        <v>195</v>
      </c>
      <c r="B14" s="80"/>
      <c r="C14" s="98">
        <v>0</v>
      </c>
    </row>
    <row r="15" spans="1:5" x14ac:dyDescent="0.25">
      <c r="A15" s="64"/>
    </row>
    <row r="16" spans="1:5" ht="15.75" x14ac:dyDescent="0.25">
      <c r="A16" s="81" t="s">
        <v>196</v>
      </c>
      <c r="C16" s="82" t="s">
        <v>182</v>
      </c>
    </row>
    <row r="17" spans="3:3" x14ac:dyDescent="0.25">
      <c r="C17" s="83"/>
    </row>
  </sheetData>
  <mergeCells count="7">
    <mergeCell ref="B12:B13"/>
    <mergeCell ref="C12:C13"/>
    <mergeCell ref="B2:C2"/>
    <mergeCell ref="A4:C4"/>
    <mergeCell ref="A5:C5"/>
    <mergeCell ref="A7:A8"/>
    <mergeCell ref="B7:B8"/>
  </mergeCells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opLeftCell="A28" zoomScale="120" zoomScaleNormal="120" workbookViewId="0">
      <selection activeCell="B5" sqref="B5"/>
    </sheetView>
  </sheetViews>
  <sheetFormatPr defaultRowHeight="15" x14ac:dyDescent="0.25"/>
  <cols>
    <col min="2" max="2" width="50" customWidth="1"/>
    <col min="3" max="3" width="8.42578125" bestFit="1" customWidth="1"/>
    <col min="5" max="5" width="10" bestFit="1" customWidth="1"/>
    <col min="6" max="6" width="3.85546875" bestFit="1" customWidth="1"/>
    <col min="7" max="7" width="10" bestFit="1" customWidth="1"/>
  </cols>
  <sheetData>
    <row r="1" spans="1:7" ht="84" customHeight="1" x14ac:dyDescent="0.25">
      <c r="A1" s="54"/>
      <c r="C1" s="181" t="s">
        <v>239</v>
      </c>
      <c r="D1" s="182"/>
      <c r="E1" s="182"/>
      <c r="F1" s="182"/>
      <c r="G1" s="182"/>
    </row>
    <row r="2" spans="1:7" x14ac:dyDescent="0.25">
      <c r="A2" s="55"/>
    </row>
    <row r="3" spans="1:7" x14ac:dyDescent="0.25">
      <c r="A3" s="160"/>
      <c r="B3" s="160"/>
      <c r="C3" s="160"/>
      <c r="D3" s="160"/>
      <c r="E3" s="160"/>
      <c r="F3" s="160"/>
      <c r="G3" s="160"/>
    </row>
    <row r="4" spans="1:7" ht="41.25" customHeight="1" x14ac:dyDescent="0.25">
      <c r="A4" s="161" t="s">
        <v>197</v>
      </c>
      <c r="B4" s="161"/>
      <c r="C4" s="161"/>
      <c r="D4" s="161"/>
      <c r="E4" s="161"/>
      <c r="F4" s="161"/>
      <c r="G4" s="161"/>
    </row>
    <row r="5" spans="1:7" ht="15.75" thickBot="1" x14ac:dyDescent="0.3">
      <c r="A5" s="36"/>
    </row>
    <row r="6" spans="1:7" ht="36.75" thickBot="1" x14ac:dyDescent="0.3">
      <c r="A6" s="38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0</v>
      </c>
    </row>
    <row r="7" spans="1:7" ht="15.75" thickBot="1" x14ac:dyDescent="0.3">
      <c r="A7" s="44"/>
      <c r="B7" s="7" t="s">
        <v>11</v>
      </c>
      <c r="C7" s="84"/>
      <c r="D7" s="48"/>
      <c r="E7" s="9"/>
      <c r="F7" s="9"/>
      <c r="G7" s="90">
        <v>31478.9</v>
      </c>
    </row>
    <row r="8" spans="1:7" ht="15.75" thickBot="1" x14ac:dyDescent="0.3">
      <c r="A8" s="33"/>
      <c r="B8" s="11" t="s">
        <v>8</v>
      </c>
      <c r="C8" s="85"/>
      <c r="D8" s="49"/>
      <c r="E8" s="12"/>
      <c r="F8" s="12"/>
      <c r="G8" s="91">
        <f>G12+G16+G19+G22+G23+G24+G33+G36+G37+G38</f>
        <v>27438.199999999997</v>
      </c>
    </row>
    <row r="9" spans="1:7" ht="24.75" thickBot="1" x14ac:dyDescent="0.3">
      <c r="A9" s="37" t="s">
        <v>9</v>
      </c>
      <c r="B9" s="11" t="s">
        <v>10</v>
      </c>
      <c r="C9" s="12">
        <v>0</v>
      </c>
      <c r="D9" s="49"/>
      <c r="E9" s="12"/>
      <c r="F9" s="12"/>
      <c r="G9" s="92">
        <f>G10</f>
        <v>8812.7000000000007</v>
      </c>
    </row>
    <row r="10" spans="1:7" ht="15.75" thickBot="1" x14ac:dyDescent="0.3">
      <c r="A10" s="33"/>
      <c r="B10" s="15" t="s">
        <v>11</v>
      </c>
      <c r="C10" s="12">
        <v>0</v>
      </c>
      <c r="D10" s="50" t="s">
        <v>151</v>
      </c>
      <c r="E10" s="16"/>
      <c r="F10" s="16"/>
      <c r="G10" s="93">
        <v>8812.7000000000007</v>
      </c>
    </row>
    <row r="11" spans="1:7" ht="24.75" thickBot="1" x14ac:dyDescent="0.3">
      <c r="A11" s="37">
        <v>1</v>
      </c>
      <c r="B11" s="11" t="s">
        <v>12</v>
      </c>
      <c r="C11" s="12">
        <v>0</v>
      </c>
      <c r="D11" s="49" t="s">
        <v>152</v>
      </c>
      <c r="E11" s="12"/>
      <c r="F11" s="12"/>
      <c r="G11" s="91">
        <f>G12</f>
        <v>1534.5</v>
      </c>
    </row>
    <row r="12" spans="1:7" ht="15.75" thickBot="1" x14ac:dyDescent="0.3">
      <c r="A12" s="33" t="s">
        <v>13</v>
      </c>
      <c r="B12" s="15" t="s">
        <v>14</v>
      </c>
      <c r="C12" s="16">
        <v>0</v>
      </c>
      <c r="D12" s="50" t="s">
        <v>152</v>
      </c>
      <c r="E12" s="16">
        <v>20000011</v>
      </c>
      <c r="F12" s="16"/>
      <c r="G12" s="93">
        <f>G13</f>
        <v>1534.5</v>
      </c>
    </row>
    <row r="13" spans="1:7" ht="48.75" thickBot="1" x14ac:dyDescent="0.3">
      <c r="A13" s="33" t="s">
        <v>15</v>
      </c>
      <c r="B13" s="15" t="s">
        <v>198</v>
      </c>
      <c r="C13" s="16">
        <v>0</v>
      </c>
      <c r="D13" s="50" t="s">
        <v>152</v>
      </c>
      <c r="E13" s="16">
        <v>20000011</v>
      </c>
      <c r="F13" s="16">
        <v>100</v>
      </c>
      <c r="G13" s="93">
        <v>1534.5</v>
      </c>
    </row>
    <row r="14" spans="1:7" ht="36.75" thickBot="1" x14ac:dyDescent="0.3">
      <c r="A14" s="37">
        <v>2</v>
      </c>
      <c r="B14" s="11" t="s">
        <v>17</v>
      </c>
      <c r="C14" s="12">
        <v>0</v>
      </c>
      <c r="D14" s="49" t="s">
        <v>153</v>
      </c>
      <c r="E14" s="12"/>
      <c r="F14" s="12"/>
      <c r="G14" s="91">
        <f>G15+G21</f>
        <v>7182.2</v>
      </c>
    </row>
    <row r="15" spans="1:7" ht="24.75" thickBot="1" x14ac:dyDescent="0.3">
      <c r="A15" s="37" t="s">
        <v>18</v>
      </c>
      <c r="B15" s="11" t="s">
        <v>199</v>
      </c>
      <c r="C15" s="12">
        <v>0</v>
      </c>
      <c r="D15" s="49" t="s">
        <v>153</v>
      </c>
      <c r="E15" s="12">
        <v>20000020</v>
      </c>
      <c r="F15" s="12"/>
      <c r="G15" s="91">
        <v>1603.8</v>
      </c>
    </row>
    <row r="16" spans="1:7" ht="24.75" thickBot="1" x14ac:dyDescent="0.3">
      <c r="A16" s="33" t="s">
        <v>20</v>
      </c>
      <c r="B16" s="11" t="s">
        <v>19</v>
      </c>
      <c r="C16" s="12">
        <v>0</v>
      </c>
      <c r="D16" s="49" t="s">
        <v>153</v>
      </c>
      <c r="E16" s="12">
        <v>20000021</v>
      </c>
      <c r="F16" s="12"/>
      <c r="G16" s="91">
        <f>G17</f>
        <v>1292.7</v>
      </c>
    </row>
    <row r="17" spans="1:7" ht="24" x14ac:dyDescent="0.25">
      <c r="A17" s="173" t="s">
        <v>200</v>
      </c>
      <c r="B17" s="86" t="s">
        <v>201</v>
      </c>
      <c r="C17" s="173">
        <v>0</v>
      </c>
      <c r="D17" s="175" t="s">
        <v>153</v>
      </c>
      <c r="E17" s="173">
        <v>20000021</v>
      </c>
      <c r="F17" s="173">
        <v>100</v>
      </c>
      <c r="G17" s="171">
        <v>1292.7</v>
      </c>
    </row>
    <row r="18" spans="1:7" ht="24.75" thickBot="1" x14ac:dyDescent="0.3">
      <c r="A18" s="174"/>
      <c r="B18" s="15" t="s">
        <v>202</v>
      </c>
      <c r="C18" s="174"/>
      <c r="D18" s="176"/>
      <c r="E18" s="174"/>
      <c r="F18" s="174"/>
      <c r="G18" s="172"/>
    </row>
    <row r="19" spans="1:7" ht="24.75" thickBot="1" x14ac:dyDescent="0.3">
      <c r="A19" s="33" t="s">
        <v>203</v>
      </c>
      <c r="B19" s="11" t="s">
        <v>204</v>
      </c>
      <c r="C19" s="12">
        <v>0</v>
      </c>
      <c r="D19" s="49" t="s">
        <v>153</v>
      </c>
      <c r="E19" s="12">
        <v>20000022</v>
      </c>
      <c r="F19" s="12"/>
      <c r="G19" s="91">
        <f>G20</f>
        <v>311.10000000000002</v>
      </c>
    </row>
    <row r="20" spans="1:7" ht="48.75" thickBot="1" x14ac:dyDescent="0.3">
      <c r="A20" s="33" t="s">
        <v>205</v>
      </c>
      <c r="B20" s="15" t="s">
        <v>16</v>
      </c>
      <c r="C20" s="16">
        <v>0</v>
      </c>
      <c r="D20" s="50" t="s">
        <v>153</v>
      </c>
      <c r="E20" s="16">
        <v>20000022</v>
      </c>
      <c r="F20" s="16">
        <v>100</v>
      </c>
      <c r="G20" s="94">
        <v>311.10000000000002</v>
      </c>
    </row>
    <row r="21" spans="1:7" ht="24.75" thickBot="1" x14ac:dyDescent="0.3">
      <c r="A21" s="37" t="s">
        <v>21</v>
      </c>
      <c r="B21" s="11" t="s">
        <v>25</v>
      </c>
      <c r="C21" s="12">
        <v>0</v>
      </c>
      <c r="D21" s="49" t="s">
        <v>153</v>
      </c>
      <c r="E21" s="40">
        <v>20000023</v>
      </c>
      <c r="F21" s="12"/>
      <c r="G21" s="91">
        <f>G22+G23+G24</f>
        <v>5578.4</v>
      </c>
    </row>
    <row r="22" spans="1:7" ht="48.75" thickBot="1" x14ac:dyDescent="0.3">
      <c r="A22" s="33" t="s">
        <v>23</v>
      </c>
      <c r="B22" s="15" t="s">
        <v>16</v>
      </c>
      <c r="C22" s="16">
        <v>0</v>
      </c>
      <c r="D22" s="50" t="s">
        <v>153</v>
      </c>
      <c r="E22" s="20">
        <v>20000023</v>
      </c>
      <c r="F22" s="16">
        <v>100</v>
      </c>
      <c r="G22" s="93">
        <v>3877.9</v>
      </c>
    </row>
    <row r="23" spans="1:7" ht="24.75" thickBot="1" x14ac:dyDescent="0.3">
      <c r="A23" s="33" t="s">
        <v>206</v>
      </c>
      <c r="B23" s="15" t="s">
        <v>27</v>
      </c>
      <c r="C23" s="16">
        <v>0</v>
      </c>
      <c r="D23" s="50" t="s">
        <v>153</v>
      </c>
      <c r="E23" s="20">
        <v>20000023</v>
      </c>
      <c r="F23" s="16">
        <v>200</v>
      </c>
      <c r="G23" s="95">
        <v>1690.5</v>
      </c>
    </row>
    <row r="24" spans="1:7" ht="15.75" thickBot="1" x14ac:dyDescent="0.3">
      <c r="A24" s="33" t="s">
        <v>207</v>
      </c>
      <c r="B24" s="15" t="s">
        <v>29</v>
      </c>
      <c r="C24" s="16">
        <v>0</v>
      </c>
      <c r="D24" s="50" t="s">
        <v>153</v>
      </c>
      <c r="E24" s="20">
        <v>20000023</v>
      </c>
      <c r="F24" s="16">
        <v>800</v>
      </c>
      <c r="G24" s="95">
        <v>10</v>
      </c>
    </row>
    <row r="25" spans="1:7" ht="15.75" thickBot="1" x14ac:dyDescent="0.3">
      <c r="A25" s="21">
        <v>3</v>
      </c>
      <c r="B25" s="22" t="s">
        <v>30</v>
      </c>
      <c r="C25" s="23">
        <v>0</v>
      </c>
      <c r="D25" s="51" t="s">
        <v>154</v>
      </c>
      <c r="E25" s="23"/>
      <c r="F25" s="25"/>
      <c r="G25" s="92">
        <f>G26</f>
        <v>96</v>
      </c>
    </row>
    <row r="26" spans="1:7" ht="36.75" thickBot="1" x14ac:dyDescent="0.3">
      <c r="A26" s="26" t="s">
        <v>31</v>
      </c>
      <c r="B26" s="27" t="s">
        <v>32</v>
      </c>
      <c r="C26" s="28">
        <v>0</v>
      </c>
      <c r="D26" s="52" t="s">
        <v>154</v>
      </c>
      <c r="E26" s="28">
        <v>920400441</v>
      </c>
      <c r="F26" s="28"/>
      <c r="G26" s="95">
        <f>G27</f>
        <v>96</v>
      </c>
    </row>
    <row r="27" spans="1:7" ht="15.75" thickBot="1" x14ac:dyDescent="0.3">
      <c r="A27" s="26" t="s">
        <v>33</v>
      </c>
      <c r="B27" s="27" t="s">
        <v>29</v>
      </c>
      <c r="C27" s="28">
        <v>0</v>
      </c>
      <c r="D27" s="52" t="s">
        <v>154</v>
      </c>
      <c r="E27" s="28">
        <v>920400441</v>
      </c>
      <c r="F27" s="28">
        <v>800</v>
      </c>
      <c r="G27" s="95">
        <v>96</v>
      </c>
    </row>
    <row r="28" spans="1:7" ht="36.75" thickBot="1" x14ac:dyDescent="0.3">
      <c r="A28" s="37" t="s">
        <v>34</v>
      </c>
      <c r="B28" s="11" t="s">
        <v>35</v>
      </c>
      <c r="C28" s="12">
        <v>0</v>
      </c>
      <c r="D28" s="49"/>
      <c r="E28" s="12"/>
      <c r="F28" s="12"/>
      <c r="G28" s="91">
        <f>G29+G51+G56+G60+G69+G84+G90+G105+G109</f>
        <v>94439.7</v>
      </c>
    </row>
    <row r="29" spans="1:7" x14ac:dyDescent="0.25">
      <c r="A29" s="173"/>
      <c r="B29" s="177" t="s">
        <v>11</v>
      </c>
      <c r="C29" s="87">
        <v>0</v>
      </c>
      <c r="D29" s="175" t="s">
        <v>151</v>
      </c>
      <c r="E29" s="173"/>
      <c r="F29" s="173"/>
      <c r="G29" s="171">
        <v>22666.2</v>
      </c>
    </row>
    <row r="30" spans="1:7" ht="15.75" thickBot="1" x14ac:dyDescent="0.3">
      <c r="A30" s="174"/>
      <c r="B30" s="178"/>
      <c r="C30" s="16">
        <v>0</v>
      </c>
      <c r="D30" s="176"/>
      <c r="E30" s="174"/>
      <c r="F30" s="174"/>
      <c r="G30" s="172"/>
    </row>
    <row r="31" spans="1:7" x14ac:dyDescent="0.25">
      <c r="A31" s="124">
        <v>1</v>
      </c>
      <c r="B31" s="29" t="s">
        <v>208</v>
      </c>
      <c r="C31" s="124">
        <v>0</v>
      </c>
      <c r="D31" s="132" t="s">
        <v>155</v>
      </c>
      <c r="E31" s="124"/>
      <c r="F31" s="124"/>
      <c r="G31" s="179">
        <v>21966.2</v>
      </c>
    </row>
    <row r="32" spans="1:7" ht="24.75" thickBot="1" x14ac:dyDescent="0.3">
      <c r="A32" s="125"/>
      <c r="B32" s="11" t="s">
        <v>209</v>
      </c>
      <c r="C32" s="125"/>
      <c r="D32" s="133"/>
      <c r="E32" s="125"/>
      <c r="F32" s="125"/>
      <c r="G32" s="180"/>
    </row>
    <row r="33" spans="1:7" ht="15.75" thickBot="1" x14ac:dyDescent="0.3">
      <c r="A33" s="37" t="s">
        <v>13</v>
      </c>
      <c r="B33" s="11" t="s">
        <v>37</v>
      </c>
      <c r="C33" s="12">
        <v>0</v>
      </c>
      <c r="D33" s="49" t="s">
        <v>155</v>
      </c>
      <c r="E33" s="12">
        <v>20000031</v>
      </c>
      <c r="F33" s="12"/>
      <c r="G33" s="91">
        <f>G34</f>
        <v>1534.5</v>
      </c>
    </row>
    <row r="34" spans="1:7" ht="48.75" thickBot="1" x14ac:dyDescent="0.3">
      <c r="A34" s="33" t="s">
        <v>15</v>
      </c>
      <c r="B34" s="15" t="s">
        <v>16</v>
      </c>
      <c r="C34" s="16">
        <v>0</v>
      </c>
      <c r="D34" s="50" t="s">
        <v>155</v>
      </c>
      <c r="E34" s="16">
        <v>20000031</v>
      </c>
      <c r="F34" s="16">
        <v>100</v>
      </c>
      <c r="G34" s="93">
        <v>1534.5</v>
      </c>
    </row>
    <row r="35" spans="1:7" ht="24.75" thickBot="1" x14ac:dyDescent="0.3">
      <c r="A35" s="37" t="s">
        <v>38</v>
      </c>
      <c r="B35" s="11" t="s">
        <v>39</v>
      </c>
      <c r="C35" s="12">
        <v>0</v>
      </c>
      <c r="D35" s="49" t="s">
        <v>155</v>
      </c>
      <c r="E35" s="12">
        <v>20000032</v>
      </c>
      <c r="F35" s="12"/>
      <c r="G35" s="91">
        <f>G36+G37+G38</f>
        <v>17187</v>
      </c>
    </row>
    <row r="36" spans="1:7" ht="48.75" thickBot="1" x14ac:dyDescent="0.3">
      <c r="A36" s="33" t="s">
        <v>40</v>
      </c>
      <c r="B36" s="15" t="s">
        <v>16</v>
      </c>
      <c r="C36" s="16">
        <v>0</v>
      </c>
      <c r="D36" s="50" t="s">
        <v>155</v>
      </c>
      <c r="E36" s="16">
        <v>20000032</v>
      </c>
      <c r="F36" s="16">
        <v>100</v>
      </c>
      <c r="G36" s="93">
        <v>12864.4</v>
      </c>
    </row>
    <row r="37" spans="1:7" ht="24.75" thickBot="1" x14ac:dyDescent="0.3">
      <c r="A37" s="33" t="s">
        <v>41</v>
      </c>
      <c r="B37" s="15" t="s">
        <v>27</v>
      </c>
      <c r="C37" s="16">
        <v>0</v>
      </c>
      <c r="D37" s="50" t="s">
        <v>155</v>
      </c>
      <c r="E37" s="16">
        <v>20000032</v>
      </c>
      <c r="F37" s="16">
        <v>200</v>
      </c>
      <c r="G37" s="93">
        <v>4282.6000000000004</v>
      </c>
    </row>
    <row r="38" spans="1:7" ht="15.75" thickBot="1" x14ac:dyDescent="0.3">
      <c r="A38" s="33" t="s">
        <v>42</v>
      </c>
      <c r="B38" s="15" t="s">
        <v>29</v>
      </c>
      <c r="C38" s="16">
        <v>0</v>
      </c>
      <c r="D38" s="50" t="s">
        <v>155</v>
      </c>
      <c r="E38" s="16">
        <v>20000032</v>
      </c>
      <c r="F38" s="16">
        <v>800</v>
      </c>
      <c r="G38" s="93">
        <v>40</v>
      </c>
    </row>
    <row r="39" spans="1:7" ht="48.75" thickBot="1" x14ac:dyDescent="0.3">
      <c r="A39" s="37" t="s">
        <v>43</v>
      </c>
      <c r="B39" s="11" t="s">
        <v>44</v>
      </c>
      <c r="C39" s="12">
        <v>0</v>
      </c>
      <c r="D39" s="49" t="s">
        <v>154</v>
      </c>
      <c r="E39" s="12" t="s">
        <v>45</v>
      </c>
      <c r="F39" s="12"/>
      <c r="G39" s="91">
        <f>G40</f>
        <v>8.1</v>
      </c>
    </row>
    <row r="40" spans="1:7" ht="24.75" thickBot="1" x14ac:dyDescent="0.3">
      <c r="A40" s="33" t="s">
        <v>46</v>
      </c>
      <c r="B40" s="15" t="s">
        <v>27</v>
      </c>
      <c r="C40" s="16">
        <v>0</v>
      </c>
      <c r="D40" s="50" t="s">
        <v>154</v>
      </c>
      <c r="E40" s="16" t="s">
        <v>45</v>
      </c>
      <c r="F40" s="16">
        <v>200</v>
      </c>
      <c r="G40" s="93">
        <v>8.1</v>
      </c>
    </row>
    <row r="41" spans="1:7" ht="48.75" thickBot="1" x14ac:dyDescent="0.3">
      <c r="A41" s="37" t="s">
        <v>47</v>
      </c>
      <c r="B41" s="11" t="s">
        <v>48</v>
      </c>
      <c r="C41" s="12">
        <v>0</v>
      </c>
      <c r="D41" s="49" t="s">
        <v>155</v>
      </c>
      <c r="E41" s="12" t="s">
        <v>49</v>
      </c>
      <c r="F41" s="12"/>
      <c r="G41" s="91">
        <f>G42+G43</f>
        <v>3236.6</v>
      </c>
    </row>
    <row r="42" spans="1:7" ht="48.75" thickBot="1" x14ac:dyDescent="0.3">
      <c r="A42" s="33" t="s">
        <v>50</v>
      </c>
      <c r="B42" s="15" t="s">
        <v>16</v>
      </c>
      <c r="C42" s="16">
        <v>0</v>
      </c>
      <c r="D42" s="50" t="s">
        <v>155</v>
      </c>
      <c r="E42" s="16" t="s">
        <v>49</v>
      </c>
      <c r="F42" s="16">
        <v>100</v>
      </c>
      <c r="G42" s="93">
        <v>3016.1</v>
      </c>
    </row>
    <row r="43" spans="1:7" x14ac:dyDescent="0.25">
      <c r="A43" s="173" t="s">
        <v>51</v>
      </c>
      <c r="B43" s="86" t="s">
        <v>210</v>
      </c>
      <c r="C43" s="173">
        <v>0</v>
      </c>
      <c r="D43" s="175" t="s">
        <v>155</v>
      </c>
      <c r="E43" s="173" t="s">
        <v>49</v>
      </c>
      <c r="F43" s="173">
        <v>200</v>
      </c>
      <c r="G43" s="171">
        <v>220.5</v>
      </c>
    </row>
    <row r="44" spans="1:7" ht="15.75" thickBot="1" x14ac:dyDescent="0.3">
      <c r="A44" s="174"/>
      <c r="B44" s="15" t="s">
        <v>211</v>
      </c>
      <c r="C44" s="174"/>
      <c r="D44" s="176"/>
      <c r="E44" s="174"/>
      <c r="F44" s="174"/>
      <c r="G44" s="172"/>
    </row>
    <row r="45" spans="1:7" ht="15.75" thickBot="1" x14ac:dyDescent="0.3">
      <c r="A45" s="37">
        <v>2</v>
      </c>
      <c r="B45" s="11" t="s">
        <v>52</v>
      </c>
      <c r="C45" s="12">
        <v>0</v>
      </c>
      <c r="D45" s="49" t="s">
        <v>156</v>
      </c>
      <c r="E45" s="12"/>
      <c r="F45" s="12"/>
      <c r="G45" s="92">
        <f>G46</f>
        <v>200</v>
      </c>
    </row>
    <row r="46" spans="1:7" ht="15.75" thickBot="1" x14ac:dyDescent="0.3">
      <c r="A46" s="33" t="s">
        <v>18</v>
      </c>
      <c r="B46" s="15" t="s">
        <v>53</v>
      </c>
      <c r="C46" s="16">
        <v>0</v>
      </c>
      <c r="D46" s="50" t="s">
        <v>156</v>
      </c>
      <c r="E46" s="16">
        <v>700000061</v>
      </c>
      <c r="F46" s="16"/>
      <c r="G46" s="95">
        <f>G47</f>
        <v>200</v>
      </c>
    </row>
    <row r="47" spans="1:7" ht="15.75" thickBot="1" x14ac:dyDescent="0.3">
      <c r="A47" s="33" t="s">
        <v>20</v>
      </c>
      <c r="B47" s="15" t="s">
        <v>29</v>
      </c>
      <c r="C47" s="16">
        <v>0</v>
      </c>
      <c r="D47" s="50" t="s">
        <v>156</v>
      </c>
      <c r="E47" s="16">
        <v>700000061</v>
      </c>
      <c r="F47" s="19">
        <v>800</v>
      </c>
      <c r="G47" s="94">
        <v>200</v>
      </c>
    </row>
    <row r="48" spans="1:7" ht="15.75" thickBot="1" x14ac:dyDescent="0.3">
      <c r="A48" s="37">
        <v>3</v>
      </c>
      <c r="B48" s="11" t="s">
        <v>30</v>
      </c>
      <c r="C48" s="12">
        <v>0</v>
      </c>
      <c r="D48" s="49" t="s">
        <v>154</v>
      </c>
      <c r="E48" s="12"/>
      <c r="F48" s="18"/>
      <c r="G48" s="96">
        <f>G49</f>
        <v>500</v>
      </c>
    </row>
    <row r="49" spans="1:7" ht="24.75" thickBot="1" x14ac:dyDescent="0.3">
      <c r="A49" s="37" t="s">
        <v>31</v>
      </c>
      <c r="B49" s="11" t="s">
        <v>55</v>
      </c>
      <c r="C49" s="12">
        <v>0</v>
      </c>
      <c r="D49" s="49" t="s">
        <v>154</v>
      </c>
      <c r="E49" s="12">
        <v>900000070</v>
      </c>
      <c r="F49" s="18"/>
      <c r="G49" s="96">
        <f>G50</f>
        <v>500</v>
      </c>
    </row>
    <row r="50" spans="1:7" ht="24.75" thickBot="1" x14ac:dyDescent="0.3">
      <c r="A50" s="33" t="s">
        <v>33</v>
      </c>
      <c r="B50" s="15" t="s">
        <v>27</v>
      </c>
      <c r="C50" s="16">
        <v>0</v>
      </c>
      <c r="D50" s="50" t="s">
        <v>154</v>
      </c>
      <c r="E50" s="16">
        <v>900000070</v>
      </c>
      <c r="F50" s="19">
        <v>200</v>
      </c>
      <c r="G50" s="94">
        <v>500</v>
      </c>
    </row>
    <row r="51" spans="1:7" ht="24.75" thickBot="1" x14ac:dyDescent="0.3">
      <c r="A51" s="37">
        <v>4</v>
      </c>
      <c r="B51" s="11" t="s">
        <v>212</v>
      </c>
      <c r="C51" s="12">
        <v>0</v>
      </c>
      <c r="D51" s="49" t="s">
        <v>157</v>
      </c>
      <c r="E51" s="12"/>
      <c r="F51" s="12"/>
      <c r="G51" s="91">
        <f>G52</f>
        <v>120</v>
      </c>
    </row>
    <row r="52" spans="1:7" ht="15.75" thickBot="1" x14ac:dyDescent="0.3">
      <c r="A52" s="37" t="s">
        <v>57</v>
      </c>
      <c r="B52" s="11" t="s">
        <v>58</v>
      </c>
      <c r="C52" s="12">
        <v>0</v>
      </c>
      <c r="D52" s="49" t="s">
        <v>158</v>
      </c>
      <c r="E52" s="12"/>
      <c r="F52" s="12"/>
      <c r="G52" s="91">
        <f>G53</f>
        <v>120</v>
      </c>
    </row>
    <row r="53" spans="1:7" ht="24" x14ac:dyDescent="0.25">
      <c r="A53" s="173" t="s">
        <v>59</v>
      </c>
      <c r="B53" s="86" t="s">
        <v>213</v>
      </c>
      <c r="C53" s="173">
        <v>0</v>
      </c>
      <c r="D53" s="175" t="s">
        <v>158</v>
      </c>
      <c r="E53" s="173">
        <v>2190000091</v>
      </c>
      <c r="F53" s="173"/>
      <c r="G53" s="171">
        <f>G55</f>
        <v>120</v>
      </c>
    </row>
    <row r="54" spans="1:7" ht="15.75" thickBot="1" x14ac:dyDescent="0.3">
      <c r="A54" s="174"/>
      <c r="B54" s="15" t="s">
        <v>214</v>
      </c>
      <c r="C54" s="174"/>
      <c r="D54" s="176"/>
      <c r="E54" s="174"/>
      <c r="F54" s="174"/>
      <c r="G54" s="172"/>
    </row>
    <row r="55" spans="1:7" ht="24.75" thickBot="1" x14ac:dyDescent="0.3">
      <c r="A55" s="33" t="s">
        <v>61</v>
      </c>
      <c r="B55" s="15" t="s">
        <v>27</v>
      </c>
      <c r="C55" s="16">
        <v>0</v>
      </c>
      <c r="D55" s="50" t="s">
        <v>158</v>
      </c>
      <c r="E55" s="16">
        <v>2190000091</v>
      </c>
      <c r="F55" s="16">
        <v>200</v>
      </c>
      <c r="G55" s="94">
        <v>120</v>
      </c>
    </row>
    <row r="56" spans="1:7" ht="15.75" thickBot="1" x14ac:dyDescent="0.3">
      <c r="A56" s="37">
        <v>5</v>
      </c>
      <c r="B56" s="11" t="s">
        <v>62</v>
      </c>
      <c r="C56" s="12">
        <v>0</v>
      </c>
      <c r="D56" s="49" t="s">
        <v>159</v>
      </c>
      <c r="E56" s="12"/>
      <c r="F56" s="12"/>
      <c r="G56" s="92">
        <f>G57</f>
        <v>1050</v>
      </c>
    </row>
    <row r="57" spans="1:7" ht="15.75" thickBot="1" x14ac:dyDescent="0.3">
      <c r="A57" s="37" t="s">
        <v>63</v>
      </c>
      <c r="B57" s="11" t="s">
        <v>64</v>
      </c>
      <c r="C57" s="12">
        <v>0</v>
      </c>
      <c r="D57" s="49" t="s">
        <v>160</v>
      </c>
      <c r="E57" s="12"/>
      <c r="F57" s="12"/>
      <c r="G57" s="92">
        <f>G58</f>
        <v>1050</v>
      </c>
    </row>
    <row r="58" spans="1:7" ht="36.75" thickBot="1" x14ac:dyDescent="0.3">
      <c r="A58" s="33" t="s">
        <v>65</v>
      </c>
      <c r="B58" s="15" t="s">
        <v>66</v>
      </c>
      <c r="C58" s="16">
        <v>0</v>
      </c>
      <c r="D58" s="50" t="s">
        <v>160</v>
      </c>
      <c r="E58" s="16">
        <v>5100000120</v>
      </c>
      <c r="F58" s="16"/>
      <c r="G58" s="95">
        <f>G59</f>
        <v>1050</v>
      </c>
    </row>
    <row r="59" spans="1:7" ht="24.75" thickBot="1" x14ac:dyDescent="0.3">
      <c r="A59" s="33" t="s">
        <v>67</v>
      </c>
      <c r="B59" s="15" t="s">
        <v>27</v>
      </c>
      <c r="C59" s="16">
        <v>0</v>
      </c>
      <c r="D59" s="50" t="s">
        <v>160</v>
      </c>
      <c r="E59" s="16">
        <v>5100000120</v>
      </c>
      <c r="F59" s="16">
        <v>200</v>
      </c>
      <c r="G59" s="95">
        <v>1050</v>
      </c>
    </row>
    <row r="60" spans="1:7" ht="15.75" thickBot="1" x14ac:dyDescent="0.3">
      <c r="A60" s="37">
        <v>6</v>
      </c>
      <c r="B60" s="11" t="s">
        <v>68</v>
      </c>
      <c r="C60" s="12">
        <v>0</v>
      </c>
      <c r="D60" s="49" t="s">
        <v>161</v>
      </c>
      <c r="E60" s="12"/>
      <c r="F60" s="12"/>
      <c r="G60" s="91">
        <f>G61</f>
        <v>30456.300000000003</v>
      </c>
    </row>
    <row r="61" spans="1:7" ht="15.75" thickBot="1" x14ac:dyDescent="0.3">
      <c r="A61" s="37" t="s">
        <v>69</v>
      </c>
      <c r="B61" s="11" t="s">
        <v>215</v>
      </c>
      <c r="C61" s="12">
        <v>0</v>
      </c>
      <c r="D61" s="49" t="s">
        <v>162</v>
      </c>
      <c r="E61" s="12"/>
      <c r="F61" s="12"/>
      <c r="G61" s="91">
        <f>G62+G65+G67</f>
        <v>30456.300000000003</v>
      </c>
    </row>
    <row r="62" spans="1:7" ht="15.75" thickBot="1" x14ac:dyDescent="0.3">
      <c r="A62" s="33" t="s">
        <v>71</v>
      </c>
      <c r="B62" s="15" t="s">
        <v>216</v>
      </c>
      <c r="C62" s="16">
        <v>0</v>
      </c>
      <c r="D62" s="50" t="s">
        <v>162</v>
      </c>
      <c r="E62" s="16">
        <v>6000000131</v>
      </c>
      <c r="F62" s="16"/>
      <c r="G62" s="93">
        <f>G63+G64</f>
        <v>10558.7</v>
      </c>
    </row>
    <row r="63" spans="1:7" ht="24.75" thickBot="1" x14ac:dyDescent="0.3">
      <c r="A63" s="33" t="s">
        <v>217</v>
      </c>
      <c r="B63" s="15" t="s">
        <v>27</v>
      </c>
      <c r="C63" s="16">
        <v>0</v>
      </c>
      <c r="D63" s="50" t="s">
        <v>162</v>
      </c>
      <c r="E63" s="16">
        <v>6000000131</v>
      </c>
      <c r="F63" s="16">
        <v>200</v>
      </c>
      <c r="G63" s="93">
        <v>9665.7000000000007</v>
      </c>
    </row>
    <row r="64" spans="1:7" ht="15.75" thickBot="1" x14ac:dyDescent="0.3">
      <c r="A64" s="33" t="s">
        <v>218</v>
      </c>
      <c r="B64" s="15" t="s">
        <v>29</v>
      </c>
      <c r="C64" s="16">
        <v>0</v>
      </c>
      <c r="D64" s="50" t="s">
        <v>162</v>
      </c>
      <c r="E64" s="16">
        <v>6000000131</v>
      </c>
      <c r="F64" s="16">
        <v>800</v>
      </c>
      <c r="G64" s="93">
        <v>893</v>
      </c>
    </row>
    <row r="65" spans="1:7" ht="36.75" thickBot="1" x14ac:dyDescent="0.3">
      <c r="A65" s="33" t="s">
        <v>75</v>
      </c>
      <c r="B65" s="15" t="s">
        <v>76</v>
      </c>
      <c r="C65" s="16">
        <v>0</v>
      </c>
      <c r="D65" s="50" t="s">
        <v>162</v>
      </c>
      <c r="E65" s="16">
        <v>6000000151</v>
      </c>
      <c r="F65" s="16"/>
      <c r="G65" s="93">
        <f>G66</f>
        <v>830.6</v>
      </c>
    </row>
    <row r="66" spans="1:7" ht="24.75" thickBot="1" x14ac:dyDescent="0.3">
      <c r="A66" s="33" t="s">
        <v>219</v>
      </c>
      <c r="B66" s="15" t="s">
        <v>27</v>
      </c>
      <c r="C66" s="16">
        <v>0</v>
      </c>
      <c r="D66" s="50" t="s">
        <v>162</v>
      </c>
      <c r="E66" s="16">
        <v>6000000151</v>
      </c>
      <c r="F66" s="16">
        <v>200</v>
      </c>
      <c r="G66" s="93">
        <v>830.6</v>
      </c>
    </row>
    <row r="67" spans="1:7" ht="15.75" thickBot="1" x14ac:dyDescent="0.3">
      <c r="A67" s="33" t="s">
        <v>78</v>
      </c>
      <c r="B67" s="15" t="s">
        <v>79</v>
      </c>
      <c r="C67" s="16">
        <v>0</v>
      </c>
      <c r="D67" s="50" t="s">
        <v>162</v>
      </c>
      <c r="E67" s="16">
        <v>6000400005</v>
      </c>
      <c r="F67" s="16"/>
      <c r="G67" s="93">
        <f>G68</f>
        <v>19067</v>
      </c>
    </row>
    <row r="68" spans="1:7" ht="24.75" thickBot="1" x14ac:dyDescent="0.3">
      <c r="A68" s="33" t="s">
        <v>80</v>
      </c>
      <c r="B68" s="15" t="s">
        <v>27</v>
      </c>
      <c r="C68" s="16">
        <v>0</v>
      </c>
      <c r="D68" s="50" t="s">
        <v>162</v>
      </c>
      <c r="E68" s="16">
        <v>6000400005</v>
      </c>
      <c r="F68" s="16">
        <v>200</v>
      </c>
      <c r="G68" s="93">
        <v>19067</v>
      </c>
    </row>
    <row r="69" spans="1:7" ht="15.75" thickBot="1" x14ac:dyDescent="0.3">
      <c r="A69" s="37">
        <v>7</v>
      </c>
      <c r="B69" s="11" t="s">
        <v>81</v>
      </c>
      <c r="C69" s="12">
        <v>0</v>
      </c>
      <c r="D69" s="49" t="s">
        <v>163</v>
      </c>
      <c r="E69" s="12"/>
      <c r="F69" s="12"/>
      <c r="G69" s="91">
        <f>G70+G73</f>
        <v>3490</v>
      </c>
    </row>
    <row r="70" spans="1:7" ht="24.75" thickBot="1" x14ac:dyDescent="0.3">
      <c r="A70" s="37" t="s">
        <v>82</v>
      </c>
      <c r="B70" s="11" t="s">
        <v>83</v>
      </c>
      <c r="C70" s="12">
        <v>0</v>
      </c>
      <c r="D70" s="49" t="s">
        <v>164</v>
      </c>
      <c r="E70" s="12"/>
      <c r="F70" s="12"/>
      <c r="G70" s="91">
        <v>500</v>
      </c>
    </row>
    <row r="71" spans="1:7" ht="60.75" thickBot="1" x14ac:dyDescent="0.3">
      <c r="A71" s="33" t="s">
        <v>84</v>
      </c>
      <c r="B71" s="15" t="s">
        <v>85</v>
      </c>
      <c r="C71" s="16">
        <v>0</v>
      </c>
      <c r="D71" s="50" t="s">
        <v>164</v>
      </c>
      <c r="E71" s="16">
        <v>9900000180</v>
      </c>
      <c r="F71" s="16"/>
      <c r="G71" s="93">
        <f>G72</f>
        <v>500</v>
      </c>
    </row>
    <row r="72" spans="1:7" ht="24.75" thickBot="1" x14ac:dyDescent="0.3">
      <c r="A72" s="33" t="s">
        <v>86</v>
      </c>
      <c r="B72" s="15" t="s">
        <v>27</v>
      </c>
      <c r="C72" s="16">
        <v>0</v>
      </c>
      <c r="D72" s="50" t="s">
        <v>164</v>
      </c>
      <c r="E72" s="16">
        <v>9900000180</v>
      </c>
      <c r="F72" s="16">
        <v>200</v>
      </c>
      <c r="G72" s="93">
        <v>500</v>
      </c>
    </row>
    <row r="73" spans="1:7" ht="15.75" thickBot="1" x14ac:dyDescent="0.3">
      <c r="A73" s="37" t="s">
        <v>87</v>
      </c>
      <c r="B73" s="11" t="s">
        <v>88</v>
      </c>
      <c r="C73" s="12">
        <v>0</v>
      </c>
      <c r="D73" s="49" t="s">
        <v>165</v>
      </c>
      <c r="E73" s="12"/>
      <c r="F73" s="12"/>
      <c r="G73" s="91">
        <f>G74+G76+G78+G80+G82</f>
        <v>2990</v>
      </c>
    </row>
    <row r="74" spans="1:7" ht="24.75" thickBot="1" x14ac:dyDescent="0.3">
      <c r="A74" s="33" t="s">
        <v>89</v>
      </c>
      <c r="B74" s="15" t="s">
        <v>90</v>
      </c>
      <c r="C74" s="16">
        <v>0</v>
      </c>
      <c r="D74" s="50" t="s">
        <v>165</v>
      </c>
      <c r="E74" s="16">
        <v>4310000191</v>
      </c>
      <c r="F74" s="16"/>
      <c r="G74" s="93">
        <f>G75</f>
        <v>1750</v>
      </c>
    </row>
    <row r="75" spans="1:7" ht="24.75" thickBot="1" x14ac:dyDescent="0.3">
      <c r="A75" s="33" t="s">
        <v>91</v>
      </c>
      <c r="B75" s="15" t="s">
        <v>27</v>
      </c>
      <c r="C75" s="16">
        <v>0</v>
      </c>
      <c r="D75" s="50" t="s">
        <v>165</v>
      </c>
      <c r="E75" s="16">
        <v>4310000191</v>
      </c>
      <c r="F75" s="16">
        <v>200</v>
      </c>
      <c r="G75" s="93">
        <v>1750</v>
      </c>
    </row>
    <row r="76" spans="1:7" ht="36.75" thickBot="1" x14ac:dyDescent="0.3">
      <c r="A76" s="33" t="s">
        <v>92</v>
      </c>
      <c r="B76" s="15" t="s">
        <v>93</v>
      </c>
      <c r="C76" s="16">
        <v>0</v>
      </c>
      <c r="D76" s="50" t="s">
        <v>165</v>
      </c>
      <c r="E76" s="16">
        <v>7950100491</v>
      </c>
      <c r="F76" s="16"/>
      <c r="G76" s="93">
        <f>G77</f>
        <v>700</v>
      </c>
    </row>
    <row r="77" spans="1:7" ht="24.75" thickBot="1" x14ac:dyDescent="0.3">
      <c r="A77" s="33" t="s">
        <v>220</v>
      </c>
      <c r="B77" s="15" t="s">
        <v>27</v>
      </c>
      <c r="C77" s="16">
        <v>0</v>
      </c>
      <c r="D77" s="50" t="s">
        <v>165</v>
      </c>
      <c r="E77" s="16">
        <v>7950100491</v>
      </c>
      <c r="F77" s="16">
        <v>200</v>
      </c>
      <c r="G77" s="93">
        <v>700</v>
      </c>
    </row>
    <row r="78" spans="1:7" ht="36.75" thickBot="1" x14ac:dyDescent="0.3">
      <c r="A78" s="33" t="s">
        <v>95</v>
      </c>
      <c r="B78" s="15" t="s">
        <v>96</v>
      </c>
      <c r="C78" s="16">
        <v>0</v>
      </c>
      <c r="D78" s="50" t="s">
        <v>165</v>
      </c>
      <c r="E78" s="16">
        <v>7950200511</v>
      </c>
      <c r="F78" s="16"/>
      <c r="G78" s="93">
        <f>G79</f>
        <v>180</v>
      </c>
    </row>
    <row r="79" spans="1:7" ht="24.75" thickBot="1" x14ac:dyDescent="0.3">
      <c r="A79" s="33" t="s">
        <v>97</v>
      </c>
      <c r="B79" s="15" t="s">
        <v>27</v>
      </c>
      <c r="C79" s="16">
        <v>0</v>
      </c>
      <c r="D79" s="50" t="s">
        <v>165</v>
      </c>
      <c r="E79" s="16">
        <v>7950200511</v>
      </c>
      <c r="F79" s="16">
        <v>200</v>
      </c>
      <c r="G79" s="93">
        <v>180</v>
      </c>
    </row>
    <row r="80" spans="1:7" ht="36.75" thickBot="1" x14ac:dyDescent="0.3">
      <c r="A80" s="33" t="s">
        <v>98</v>
      </c>
      <c r="B80" s="15" t="s">
        <v>99</v>
      </c>
      <c r="C80" s="16">
        <v>0</v>
      </c>
      <c r="D80" s="50" t="s">
        <v>165</v>
      </c>
      <c r="E80" s="16">
        <v>7950400531</v>
      </c>
      <c r="F80" s="16"/>
      <c r="G80" s="93">
        <f>G81</f>
        <v>180</v>
      </c>
    </row>
    <row r="81" spans="1:7" ht="24.75" thickBot="1" x14ac:dyDescent="0.3">
      <c r="A81" s="33" t="s">
        <v>100</v>
      </c>
      <c r="B81" s="15" t="s">
        <v>27</v>
      </c>
      <c r="C81" s="16">
        <v>0</v>
      </c>
      <c r="D81" s="50">
        <v>709</v>
      </c>
      <c r="E81" s="16">
        <v>7950400531</v>
      </c>
      <c r="F81" s="16">
        <v>200</v>
      </c>
      <c r="G81" s="93">
        <v>180</v>
      </c>
    </row>
    <row r="82" spans="1:7" ht="48.75" thickBot="1" x14ac:dyDescent="0.3">
      <c r="A82" s="33" t="s">
        <v>101</v>
      </c>
      <c r="B82" s="15" t="s">
        <v>102</v>
      </c>
      <c r="C82" s="16">
        <v>0</v>
      </c>
      <c r="D82" s="50">
        <v>709</v>
      </c>
      <c r="E82" s="16">
        <v>7950500521</v>
      </c>
      <c r="F82" s="16"/>
      <c r="G82" s="93">
        <f>G83</f>
        <v>180</v>
      </c>
    </row>
    <row r="83" spans="1:7" ht="24.75" thickBot="1" x14ac:dyDescent="0.3">
      <c r="A83" s="33" t="s">
        <v>103</v>
      </c>
      <c r="B83" s="15" t="s">
        <v>27</v>
      </c>
      <c r="C83" s="16">
        <v>0</v>
      </c>
      <c r="D83" s="50">
        <v>709</v>
      </c>
      <c r="E83" s="16">
        <v>7950500521</v>
      </c>
      <c r="F83" s="16">
        <v>200</v>
      </c>
      <c r="G83" s="93">
        <v>180</v>
      </c>
    </row>
    <row r="84" spans="1:7" ht="15.75" thickBot="1" x14ac:dyDescent="0.3">
      <c r="A84" s="37">
        <v>8</v>
      </c>
      <c r="B84" s="11" t="s">
        <v>104</v>
      </c>
      <c r="C84" s="12">
        <v>0</v>
      </c>
      <c r="D84" s="49">
        <v>800</v>
      </c>
      <c r="E84" s="12"/>
      <c r="F84" s="12"/>
      <c r="G84" s="91">
        <f>G85</f>
        <v>16837.400000000001</v>
      </c>
    </row>
    <row r="85" spans="1:7" ht="15.75" thickBot="1" x14ac:dyDescent="0.3">
      <c r="A85" s="37" t="s">
        <v>105</v>
      </c>
      <c r="B85" s="11" t="s">
        <v>106</v>
      </c>
      <c r="C85" s="12">
        <v>0</v>
      </c>
      <c r="D85" s="49">
        <v>801</v>
      </c>
      <c r="E85" s="12"/>
      <c r="F85" s="12"/>
      <c r="G85" s="91">
        <f>G86+G88</f>
        <v>16837.400000000001</v>
      </c>
    </row>
    <row r="86" spans="1:7" ht="36.75" thickBot="1" x14ac:dyDescent="0.3">
      <c r="A86" s="33" t="s">
        <v>107</v>
      </c>
      <c r="B86" s="15" t="s">
        <v>221</v>
      </c>
      <c r="C86" s="16">
        <v>0</v>
      </c>
      <c r="D86" s="50">
        <v>801</v>
      </c>
      <c r="E86" s="16">
        <v>4500200201</v>
      </c>
      <c r="F86" s="16"/>
      <c r="G86" s="93">
        <f>G87</f>
        <v>8264.4</v>
      </c>
    </row>
    <row r="87" spans="1:7" ht="24.75" thickBot="1" x14ac:dyDescent="0.3">
      <c r="A87" s="33" t="s">
        <v>109</v>
      </c>
      <c r="B87" s="15" t="s">
        <v>27</v>
      </c>
      <c r="C87" s="16">
        <v>0</v>
      </c>
      <c r="D87" s="50">
        <v>801</v>
      </c>
      <c r="E87" s="16">
        <v>4500200201</v>
      </c>
      <c r="F87" s="16">
        <v>200</v>
      </c>
      <c r="G87" s="93">
        <v>8264.4</v>
      </c>
    </row>
    <row r="88" spans="1:7" ht="24.75" thickBot="1" x14ac:dyDescent="0.3">
      <c r="A88" s="33" t="s">
        <v>110</v>
      </c>
      <c r="B88" s="15" t="s">
        <v>111</v>
      </c>
      <c r="C88" s="16">
        <v>0</v>
      </c>
      <c r="D88" s="50">
        <v>801</v>
      </c>
      <c r="E88" s="16">
        <v>4500400192</v>
      </c>
      <c r="F88" s="16"/>
      <c r="G88" s="93">
        <f>G89</f>
        <v>8573</v>
      </c>
    </row>
    <row r="89" spans="1:7" ht="24.75" thickBot="1" x14ac:dyDescent="0.3">
      <c r="A89" s="33" t="s">
        <v>112</v>
      </c>
      <c r="B89" s="15" t="s">
        <v>27</v>
      </c>
      <c r="C89" s="16">
        <v>0</v>
      </c>
      <c r="D89" s="50">
        <v>801</v>
      </c>
      <c r="E89" s="16">
        <v>4500400192</v>
      </c>
      <c r="F89" s="16">
        <v>200</v>
      </c>
      <c r="G89" s="93">
        <v>8573</v>
      </c>
    </row>
    <row r="90" spans="1:7" ht="15.75" thickBot="1" x14ac:dyDescent="0.3">
      <c r="A90" s="37">
        <v>9</v>
      </c>
      <c r="B90" s="11" t="s">
        <v>222</v>
      </c>
      <c r="C90" s="12">
        <v>0</v>
      </c>
      <c r="D90" s="49">
        <v>1000</v>
      </c>
      <c r="E90" s="12"/>
      <c r="F90" s="12"/>
      <c r="G90" s="91">
        <v>14347.2</v>
      </c>
    </row>
    <row r="91" spans="1:7" ht="15.75" thickBot="1" x14ac:dyDescent="0.3">
      <c r="A91" s="37" t="s">
        <v>114</v>
      </c>
      <c r="B91" s="11" t="s">
        <v>115</v>
      </c>
      <c r="C91" s="12">
        <v>0</v>
      </c>
      <c r="D91" s="49">
        <v>1001</v>
      </c>
      <c r="E91" s="12"/>
      <c r="F91" s="12"/>
      <c r="G91" s="91">
        <f>G92</f>
        <v>818.9</v>
      </c>
    </row>
    <row r="92" spans="1:7" ht="24.75" thickBot="1" x14ac:dyDescent="0.3">
      <c r="A92" s="33" t="s">
        <v>116</v>
      </c>
      <c r="B92" s="15" t="s">
        <v>223</v>
      </c>
      <c r="C92" s="16">
        <v>0</v>
      </c>
      <c r="D92" s="50">
        <v>1001</v>
      </c>
      <c r="E92" s="16">
        <v>5050200231</v>
      </c>
      <c r="F92" s="16"/>
      <c r="G92" s="93">
        <f>G93</f>
        <v>818.9</v>
      </c>
    </row>
    <row r="93" spans="1:7" ht="15.75" thickBot="1" x14ac:dyDescent="0.3">
      <c r="A93" s="33" t="s">
        <v>118</v>
      </c>
      <c r="B93" s="15" t="s">
        <v>119</v>
      </c>
      <c r="C93" s="16">
        <v>0</v>
      </c>
      <c r="D93" s="50">
        <v>1001</v>
      </c>
      <c r="E93" s="16">
        <v>5050200231</v>
      </c>
      <c r="F93" s="16">
        <v>300</v>
      </c>
      <c r="G93" s="93">
        <v>818.9</v>
      </c>
    </row>
    <row r="94" spans="1:7" ht="15.75" thickBot="1" x14ac:dyDescent="0.3">
      <c r="A94" s="37" t="s">
        <v>224</v>
      </c>
      <c r="B94" s="11" t="s">
        <v>120</v>
      </c>
      <c r="C94" s="12">
        <v>0</v>
      </c>
      <c r="D94" s="49">
        <v>1003</v>
      </c>
      <c r="E94" s="12"/>
      <c r="F94" s="12"/>
      <c r="G94" s="91">
        <f>G95</f>
        <v>597.1</v>
      </c>
    </row>
    <row r="95" spans="1:7" ht="24.75" thickBot="1" x14ac:dyDescent="0.3">
      <c r="A95" s="33" t="s">
        <v>121</v>
      </c>
      <c r="B95" s="15" t="s">
        <v>225</v>
      </c>
      <c r="C95" s="16">
        <v>0</v>
      </c>
      <c r="D95" s="50">
        <v>1003</v>
      </c>
      <c r="E95" s="16">
        <v>5050200232</v>
      </c>
      <c r="F95" s="16"/>
      <c r="G95" s="93">
        <f>G96</f>
        <v>597.1</v>
      </c>
    </row>
    <row r="96" spans="1:7" ht="15.75" thickBot="1" x14ac:dyDescent="0.3">
      <c r="A96" s="33" t="s">
        <v>123</v>
      </c>
      <c r="B96" s="15" t="s">
        <v>119</v>
      </c>
      <c r="C96" s="16">
        <v>0</v>
      </c>
      <c r="D96" s="50">
        <v>1003</v>
      </c>
      <c r="E96" s="16">
        <v>5050200231</v>
      </c>
      <c r="F96" s="16">
        <v>300</v>
      </c>
      <c r="G96" s="93">
        <v>597.1</v>
      </c>
    </row>
    <row r="97" spans="1:7" ht="15.75" thickBot="1" x14ac:dyDescent="0.3">
      <c r="A97" s="37" t="s">
        <v>124</v>
      </c>
      <c r="B97" s="11" t="s">
        <v>125</v>
      </c>
      <c r="C97" s="12">
        <v>0</v>
      </c>
      <c r="D97" s="49">
        <v>1004</v>
      </c>
      <c r="E97" s="12"/>
      <c r="F97" s="12"/>
      <c r="G97" s="91">
        <f>G98+G103</f>
        <v>12931.2</v>
      </c>
    </row>
    <row r="98" spans="1:7" x14ac:dyDescent="0.25">
      <c r="A98" s="173" t="s">
        <v>126</v>
      </c>
      <c r="B98" s="86" t="s">
        <v>226</v>
      </c>
      <c r="C98" s="173">
        <v>0</v>
      </c>
      <c r="D98" s="175">
        <v>1004</v>
      </c>
      <c r="E98" s="186" t="s">
        <v>127</v>
      </c>
      <c r="F98" s="173"/>
      <c r="G98" s="171">
        <f>G102</f>
        <v>8638.7000000000007</v>
      </c>
    </row>
    <row r="99" spans="1:7" x14ac:dyDescent="0.25">
      <c r="A99" s="184"/>
      <c r="B99" s="86" t="s">
        <v>227</v>
      </c>
      <c r="C99" s="184"/>
      <c r="D99" s="185"/>
      <c r="E99" s="187"/>
      <c r="F99" s="184"/>
      <c r="G99" s="183"/>
    </row>
    <row r="100" spans="1:7" x14ac:dyDescent="0.25">
      <c r="A100" s="184"/>
      <c r="B100" s="86" t="s">
        <v>228</v>
      </c>
      <c r="C100" s="184"/>
      <c r="D100" s="185"/>
      <c r="E100" s="187"/>
      <c r="F100" s="184"/>
      <c r="G100" s="183"/>
    </row>
    <row r="101" spans="1:7" ht="15.75" thickBot="1" x14ac:dyDescent="0.3">
      <c r="A101" s="174"/>
      <c r="B101" s="15" t="s">
        <v>229</v>
      </c>
      <c r="C101" s="174"/>
      <c r="D101" s="176"/>
      <c r="E101" s="188"/>
      <c r="F101" s="174"/>
      <c r="G101" s="172"/>
    </row>
    <row r="102" spans="1:7" ht="15.75" thickBot="1" x14ac:dyDescent="0.3">
      <c r="A102" s="33" t="s">
        <v>128</v>
      </c>
      <c r="B102" s="15" t="s">
        <v>119</v>
      </c>
      <c r="C102" s="16">
        <v>0</v>
      </c>
      <c r="D102" s="50">
        <v>1004</v>
      </c>
      <c r="E102" s="20" t="s">
        <v>127</v>
      </c>
      <c r="F102" s="16">
        <v>300</v>
      </c>
      <c r="G102" s="93">
        <v>8638.7000000000007</v>
      </c>
    </row>
    <row r="103" spans="1:7" ht="48.75" thickBot="1" x14ac:dyDescent="0.3">
      <c r="A103" s="33" t="s">
        <v>129</v>
      </c>
      <c r="B103" s="15" t="s">
        <v>130</v>
      </c>
      <c r="C103" s="16">
        <v>0</v>
      </c>
      <c r="D103" s="50">
        <v>1004</v>
      </c>
      <c r="E103" s="20" t="s">
        <v>131</v>
      </c>
      <c r="F103" s="16"/>
      <c r="G103" s="93">
        <f>G104</f>
        <v>4292.5</v>
      </c>
    </row>
    <row r="104" spans="1:7" ht="15.75" thickBot="1" x14ac:dyDescent="0.3">
      <c r="A104" s="33" t="s">
        <v>132</v>
      </c>
      <c r="B104" s="15" t="s">
        <v>119</v>
      </c>
      <c r="C104" s="16">
        <v>0</v>
      </c>
      <c r="D104" s="50">
        <v>1004</v>
      </c>
      <c r="E104" s="20" t="s">
        <v>131</v>
      </c>
      <c r="F104" s="16">
        <v>300</v>
      </c>
      <c r="G104" s="93">
        <v>4292.5</v>
      </c>
    </row>
    <row r="105" spans="1:7" ht="15.75" thickBot="1" x14ac:dyDescent="0.3">
      <c r="A105" s="37">
        <v>10</v>
      </c>
      <c r="B105" s="11" t="s">
        <v>180</v>
      </c>
      <c r="C105" s="12">
        <v>0</v>
      </c>
      <c r="D105" s="49">
        <v>1100</v>
      </c>
      <c r="E105" s="12"/>
      <c r="F105" s="12"/>
      <c r="G105" s="91">
        <f>G106</f>
        <v>1172.5999999999999</v>
      </c>
    </row>
    <row r="106" spans="1:7" ht="15.75" thickBot="1" x14ac:dyDescent="0.3">
      <c r="A106" s="37" t="s">
        <v>134</v>
      </c>
      <c r="B106" s="11" t="s">
        <v>135</v>
      </c>
      <c r="C106" s="12">
        <v>0</v>
      </c>
      <c r="D106" s="49">
        <v>1101</v>
      </c>
      <c r="E106" s="12"/>
      <c r="F106" s="12"/>
      <c r="G106" s="91">
        <f>G107</f>
        <v>1172.5999999999999</v>
      </c>
    </row>
    <row r="107" spans="1:7" ht="60.75" thickBot="1" x14ac:dyDescent="0.3">
      <c r="A107" s="33" t="s">
        <v>136</v>
      </c>
      <c r="B107" s="15" t="s">
        <v>137</v>
      </c>
      <c r="C107" s="16">
        <v>0</v>
      </c>
      <c r="D107" s="50">
        <v>1101</v>
      </c>
      <c r="E107" s="20">
        <v>5120200241</v>
      </c>
      <c r="F107" s="16"/>
      <c r="G107" s="93">
        <f>G108</f>
        <v>1172.5999999999999</v>
      </c>
    </row>
    <row r="108" spans="1:7" ht="24.75" thickBot="1" x14ac:dyDescent="0.3">
      <c r="A108" s="33" t="s">
        <v>138</v>
      </c>
      <c r="B108" s="15" t="s">
        <v>27</v>
      </c>
      <c r="C108" s="16">
        <v>0</v>
      </c>
      <c r="D108" s="50">
        <v>1101</v>
      </c>
      <c r="E108" s="20">
        <v>5120200241</v>
      </c>
      <c r="F108" s="16">
        <v>200</v>
      </c>
      <c r="G108" s="93">
        <v>1172.5999999999999</v>
      </c>
    </row>
    <row r="109" spans="1:7" ht="15.75" thickBot="1" x14ac:dyDescent="0.3">
      <c r="A109" s="37">
        <v>11</v>
      </c>
      <c r="B109" s="11" t="s">
        <v>230</v>
      </c>
      <c r="C109" s="12">
        <v>0</v>
      </c>
      <c r="D109" s="49">
        <v>1200</v>
      </c>
      <c r="E109" s="12"/>
      <c r="F109" s="12"/>
      <c r="G109" s="91">
        <f>G110</f>
        <v>4300</v>
      </c>
    </row>
    <row r="110" spans="1:7" ht="15.75" thickBot="1" x14ac:dyDescent="0.3">
      <c r="A110" s="37" t="s">
        <v>141</v>
      </c>
      <c r="B110" s="11" t="s">
        <v>142</v>
      </c>
      <c r="C110" s="12">
        <v>0</v>
      </c>
      <c r="D110" s="49">
        <v>1202</v>
      </c>
      <c r="E110" s="12"/>
      <c r="F110" s="12"/>
      <c r="G110" s="91">
        <f>G111</f>
        <v>4300</v>
      </c>
    </row>
    <row r="111" spans="1:7" ht="60.75" thickBot="1" x14ac:dyDescent="0.3">
      <c r="A111" s="88">
        <v>36902</v>
      </c>
      <c r="B111" s="15" t="s">
        <v>144</v>
      </c>
      <c r="C111" s="16">
        <v>0</v>
      </c>
      <c r="D111" s="50">
        <v>1202</v>
      </c>
      <c r="E111" s="20">
        <v>4570000251</v>
      </c>
      <c r="F111" s="16"/>
      <c r="G111" s="93">
        <f>G112</f>
        <v>4300</v>
      </c>
    </row>
    <row r="112" spans="1:7" ht="24.75" thickBot="1" x14ac:dyDescent="0.3">
      <c r="A112" s="33" t="s">
        <v>145</v>
      </c>
      <c r="B112" s="15" t="s">
        <v>27</v>
      </c>
      <c r="C112" s="16">
        <v>0</v>
      </c>
      <c r="D112" s="50">
        <v>1202</v>
      </c>
      <c r="E112" s="20">
        <v>4570000251</v>
      </c>
      <c r="F112" s="16">
        <v>200</v>
      </c>
      <c r="G112" s="93">
        <v>4300</v>
      </c>
    </row>
    <row r="113" spans="1:7" ht="15.75" thickBot="1" x14ac:dyDescent="0.3">
      <c r="A113" s="26"/>
      <c r="B113" s="31" t="s">
        <v>146</v>
      </c>
      <c r="C113" s="31"/>
      <c r="D113" s="51"/>
      <c r="E113" s="23"/>
      <c r="F113" s="23"/>
      <c r="G113" s="92">
        <f>G9+G28</f>
        <v>103252.4</v>
      </c>
    </row>
    <row r="114" spans="1:7" x14ac:dyDescent="0.25">
      <c r="A114" s="64"/>
    </row>
    <row r="115" spans="1:7" x14ac:dyDescent="0.25">
      <c r="A115" s="35" t="s">
        <v>231</v>
      </c>
      <c r="G115" s="65" t="s">
        <v>147</v>
      </c>
    </row>
    <row r="116" spans="1:7" x14ac:dyDescent="0.25">
      <c r="A116" s="89"/>
    </row>
  </sheetData>
  <mergeCells count="39">
    <mergeCell ref="C1:G1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G43:G44"/>
    <mergeCell ref="A31:A32"/>
    <mergeCell ref="C31:C3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G29:G30"/>
    <mergeCell ref="A3:G3"/>
    <mergeCell ref="A4:G4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 Ведомструктура расх 2022</vt:lpstr>
      <vt:lpstr>Прил 2 Распред бюдж ассигн 2022</vt:lpstr>
      <vt:lpstr>Прил 3 Источ фин деф бюдж 2022</vt:lpstr>
      <vt:lpstr>Прил 4 Распред бюдж ассигн 2022</vt:lpstr>
      <vt:lpstr>'Прил 3 Источ фин деф бюдж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2022-02-28T10:14:26Z</cp:lastPrinted>
  <dcterms:created xsi:type="dcterms:W3CDTF">2021-11-18T12:00:09Z</dcterms:created>
  <dcterms:modified xsi:type="dcterms:W3CDTF">2022-02-28T10:15:04Z</dcterms:modified>
</cp:coreProperties>
</file>