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195" firstSheet="1" activeTab="1"/>
  </bookViews>
  <sheets>
    <sheet name="Доходы" sheetId="3" state="hidden" r:id="rId1"/>
    <sheet name="Ведомст структура" sheetId="7" r:id="rId2"/>
    <sheet name="Источники" sheetId="4" state="hidden" r:id="rId3"/>
    <sheet name="ГАД" sheetId="12" state="hidden" r:id="rId4"/>
  </sheets>
  <definedNames>
    <definedName name="_xlnm._FilterDatabase" localSheetId="1" hidden="1">'Ведомст структура'!$A$11:$L$110</definedName>
  </definedNames>
  <calcPr calcId="144525"/>
</workbook>
</file>

<file path=xl/calcChain.xml><?xml version="1.0" encoding="utf-8"?>
<calcChain xmlns="http://schemas.openxmlformats.org/spreadsheetml/2006/main">
  <c r="G47" i="7" l="1"/>
  <c r="G48" i="7"/>
  <c r="G100" i="7" l="1"/>
  <c r="G62" i="7"/>
  <c r="G58" i="7" l="1"/>
  <c r="G57" i="7" s="1"/>
  <c r="G56" i="7" s="1"/>
  <c r="G92" i="7"/>
  <c r="G91" i="7" s="1"/>
  <c r="G17" i="7"/>
  <c r="G16" i="7" s="1"/>
  <c r="G21" i="7"/>
  <c r="G23" i="7"/>
  <c r="G25" i="7"/>
  <c r="G30" i="7"/>
  <c r="G29" i="7" s="1"/>
  <c r="G35" i="7"/>
  <c r="G37" i="7"/>
  <c r="G34" i="7" s="1"/>
  <c r="G50" i="7"/>
  <c r="G41" i="7"/>
  <c r="G45" i="7"/>
  <c r="G44" i="7" s="1"/>
  <c r="G54" i="7"/>
  <c r="G53" i="7" s="1"/>
  <c r="G52" i="7" s="1"/>
  <c r="G65" i="7"/>
  <c r="G67" i="7"/>
  <c r="G71" i="7"/>
  <c r="G70" i="7" s="1"/>
  <c r="G74" i="7"/>
  <c r="G76" i="7"/>
  <c r="G78" i="7"/>
  <c r="G80" i="7"/>
  <c r="G82" i="7"/>
  <c r="G86" i="7"/>
  <c r="G88" i="7"/>
  <c r="G95" i="7"/>
  <c r="G94" i="7" s="1"/>
  <c r="G98" i="7"/>
  <c r="G104" i="7"/>
  <c r="G103" i="7" s="1"/>
  <c r="G108" i="7"/>
  <c r="G107" i="7" s="1"/>
  <c r="G106" i="7" s="1"/>
  <c r="D23" i="3"/>
  <c r="D22" i="3"/>
  <c r="D21" i="3" s="1"/>
  <c r="E25" i="3"/>
  <c r="E14" i="3"/>
  <c r="E15" i="3"/>
  <c r="E17" i="3"/>
  <c r="E18" i="3"/>
  <c r="E20" i="3"/>
  <c r="E24" i="3"/>
  <c r="E27" i="3"/>
  <c r="E30" i="3"/>
  <c r="E31" i="3"/>
  <c r="E32" i="3"/>
  <c r="E33" i="3"/>
  <c r="E34" i="3"/>
  <c r="E39" i="3"/>
  <c r="E40" i="3"/>
  <c r="E42" i="3"/>
  <c r="E43" i="3"/>
  <c r="D13" i="3"/>
  <c r="D16" i="3"/>
  <c r="D12" i="3" s="1"/>
  <c r="D11" i="3" s="1"/>
  <c r="D19" i="3"/>
  <c r="D29" i="3"/>
  <c r="D28" i="3"/>
  <c r="D26" i="3" s="1"/>
  <c r="D38" i="3"/>
  <c r="D37" i="3"/>
  <c r="D36" i="3"/>
  <c r="D35" i="3" s="1"/>
  <c r="D41" i="3"/>
  <c r="C13" i="3"/>
  <c r="C12" i="3"/>
  <c r="C16" i="3"/>
  <c r="E16" i="3" s="1"/>
  <c r="C19" i="3"/>
  <c r="E19" i="3"/>
  <c r="C23" i="3"/>
  <c r="E23" i="3" s="1"/>
  <c r="C29" i="3"/>
  <c r="C28" i="3"/>
  <c r="C26" i="3" s="1"/>
  <c r="E26" i="3" s="1"/>
  <c r="E29" i="3"/>
  <c r="C38" i="3"/>
  <c r="C41" i="3"/>
  <c r="C37" i="3"/>
  <c r="E37" i="3" s="1"/>
  <c r="E41" i="3"/>
  <c r="E38" i="3"/>
  <c r="E28" i="3"/>
  <c r="E13" i="3"/>
  <c r="G15" i="7" l="1"/>
  <c r="G14" i="7" s="1"/>
  <c r="G61" i="7"/>
  <c r="G33" i="7"/>
  <c r="G13" i="7"/>
  <c r="D44" i="3"/>
  <c r="C36" i="3"/>
  <c r="C22" i="3"/>
  <c r="G85" i="7"/>
  <c r="G84" i="7" s="1"/>
  <c r="E12" i="3"/>
  <c r="G97" i="7"/>
  <c r="G90" i="7" s="1"/>
  <c r="G20" i="7"/>
  <c r="G19" i="7" s="1"/>
  <c r="G73" i="7"/>
  <c r="G69" i="7" s="1"/>
  <c r="G60" i="7"/>
  <c r="G102" i="7"/>
  <c r="G12" i="7" l="1"/>
  <c r="C21" i="3"/>
  <c r="E22" i="3"/>
  <c r="C35" i="3"/>
  <c r="E36" i="3"/>
  <c r="G32" i="7"/>
  <c r="E35" i="3" l="1"/>
  <c r="C44" i="3"/>
  <c r="E44" i="3" s="1"/>
  <c r="C15" i="4" s="1"/>
  <c r="G110" i="7"/>
  <c r="E21" i="3"/>
  <c r="C11" i="3"/>
  <c r="E11" i="3" s="1"/>
  <c r="C16" i="4"/>
  <c r="C14" i="4" l="1"/>
  <c r="C13" i="4" s="1"/>
  <c r="C17" i="4" s="1"/>
</calcChain>
</file>

<file path=xl/sharedStrings.xml><?xml version="1.0" encoding="utf-8"?>
<sst xmlns="http://schemas.openxmlformats.org/spreadsheetml/2006/main" count="551" uniqueCount="306">
  <si>
    <t>(тыс.руб.)</t>
  </si>
  <si>
    <t>№</t>
  </si>
  <si>
    <t>НАИМЕНОВАНИЕ СТАТЕЙ</t>
  </si>
  <si>
    <t>Код ГРБС</t>
  </si>
  <si>
    <t>Код раздела, подраздела</t>
  </si>
  <si>
    <t>Код цел</t>
  </si>
  <si>
    <t>Код</t>
  </si>
  <si>
    <t>Общегосударственные вопросы</t>
  </si>
  <si>
    <t>0100</t>
  </si>
  <si>
    <t>Содержание органов МСУ</t>
  </si>
  <si>
    <t>I.</t>
  </si>
  <si>
    <t>1.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</si>
  <si>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</si>
  <si>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</si>
  <si>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</si>
  <si>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</si>
  <si>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2.</t>
  </si>
  <si>
    <t>0103</t>
  </si>
  <si>
    <t>2.1.</t>
  </si>
  <si>
    <t>2.1.1.</t>
  </si>
  <si>
    <t>2.1.1.1.</t>
  </si>
  <si>
    <t>2.2.</t>
  </si>
  <si>
    <t>Аппарат представительного органа муниципального образования</t>
  </si>
  <si>
    <t>0020000022</t>
  </si>
  <si>
    <t>2.2.1.</t>
  </si>
  <si>
    <t>Иные бюджетные ассигнования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</si>
  <si>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</si>
  <si>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</si>
  <si>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</si>
  <si>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0104</t>
  </si>
  <si>
    <t>1.2.</t>
  </si>
  <si>
    <t>Аппарат исполнительного органа муниципального образования</t>
  </si>
  <si>
    <t>0020000032</t>
  </si>
  <si>
    <t>Социальная политика</t>
  </si>
  <si>
    <t>1000</t>
  </si>
  <si>
    <t>Социальное обеспечение населения</t>
  </si>
  <si>
    <t>1003</t>
  </si>
  <si>
    <t>Социальное обеспечение и иные выплаты населению</t>
  </si>
  <si>
    <t>300</t>
  </si>
  <si>
    <t>ИТОГО</t>
  </si>
  <si>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</si>
  <si>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</si>
  <si>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</si>
  <si>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</si>
  <si>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СОВОКУПНЫЙ ДОХОД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</si>
  <si>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</si>
  <si>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</si>
  <si>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</si>
  <si>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</si>
  <si>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Наименование</t>
  </si>
  <si>
    <t>план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</si>
  <si>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</si>
  <si>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</si>
  <si>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</si>
  <si>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</si>
  <si>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  прочих остатков денежных средств
бюджетов внутригородских муниципальных
образований городов федерального значения</t>
  </si>
  <si>
    <t>973 01 05 02 01 03 0000 510</t>
  </si>
  <si>
    <t>Уменьшение прочих остатков денежных
средств бюджетов внутригородских
муниципальных образований городов
федерального значения</t>
  </si>
  <si>
    <t>973 01 05 02 01 03 0000 610</t>
  </si>
  <si>
    <t>Итого источников финансирования дефицита бюджета</t>
  </si>
  <si>
    <t>И.о. Главы МА ВМО "Купчино"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</si>
  <si>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</si>
  <si>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</si>
  <si>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</si>
  <si>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</si>
  <si>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182 1 05 00000 00 0000 000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</si>
  <si>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</si>
  <si>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</si>
  <si>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</si>
  <si>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</si>
  <si>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</si>
  <si>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</si>
  <si>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Единый налог на вмененный доход для отдельных видов деятельности</t>
  </si>
  <si>
    <t>182 1 05 02000 02 0000 110</t>
  </si>
  <si>
    <t>182 1 05 02010 02 0000 110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</si>
  <si>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</si>
  <si>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182 1 05 02020 02 0000 110</t>
  </si>
  <si>
    <t>Налог, взимаемый в связи с применением патентной системы налогообложения</t>
  </si>
  <si>
    <t>182 1 05 04000 02 0000 110</t>
  </si>
  <si>
    <t>182 1 05 04030 02 0000 110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</si>
  <si>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</si>
  <si>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</si>
  <si>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</si>
  <si>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</si>
  <si>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</si>
  <si>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</si>
  <si>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</si>
  <si>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</si>
  <si>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</si>
  <si>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</si>
  <si>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</si>
  <si>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</si>
  <si>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</si>
  <si>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806 1 16 90030 03 0100 140</t>
  </si>
  <si>
    <t>807 1 16 90030 03 0100 140</t>
  </si>
  <si>
    <t>824 1 16 90030 03 0100 140</t>
  </si>
  <si>
    <t>862 1 16 90030 03 0100 140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</si>
  <si>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</si>
  <si>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862 1 16 90030 03 0200 140</t>
  </si>
  <si>
    <t>973 2 00 00000 00 0000 000</t>
  </si>
  <si>
    <t>973 2 02 00000 00 0000 000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</si>
  <si>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</si>
  <si>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</si>
  <si>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</si>
  <si>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ИТОГО:</t>
  </si>
  <si>
    <t>Муниципальный Совет внутригородского муниципального образования муниципальный округ Купчино</t>
  </si>
  <si>
    <t>Функционирование высшего должностного лица  субъекта Российской Федерации и муниципального образования</t>
  </si>
  <si>
    <t>0102</t>
  </si>
  <si>
    <t>Глава муниципального образования</t>
  </si>
  <si>
    <t>0020000011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</si>
  <si>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</si>
  <si>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 образования</t>
  </si>
  <si>
    <t>0020000020</t>
  </si>
  <si>
    <t>Депутаты, осуществляющие свою деятельность на постоянной основе</t>
  </si>
  <si>
    <t>0020000021</t>
  </si>
  <si>
    <t>2.1.2.</t>
  </si>
  <si>
    <t>Компенсация депутатам, осуществляющим свои полномочия на непостоянной основе</t>
  </si>
  <si>
    <t>2.1.2.1.</t>
  </si>
  <si>
    <t>0020000023</t>
  </si>
  <si>
    <t>2.2.2.</t>
  </si>
  <si>
    <t>2.2.3.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</si>
  <si>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</si>
  <si>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</si>
  <si>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</si>
  <si>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0920400441</t>
  </si>
  <si>
    <t>800</t>
  </si>
  <si>
    <t>Содержание главы местной администрации</t>
  </si>
  <si>
    <t>0020000031</t>
  </si>
  <si>
    <t>1.2.1.</t>
  </si>
  <si>
    <t>1.2.2.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</si>
  <si>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</si>
  <si>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</si>
  <si>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1.3.1.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</si>
  <si>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</si>
  <si>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Резервные фонды</t>
  </si>
  <si>
    <t>0111</t>
  </si>
  <si>
    <t xml:space="preserve">Резервный фонд местной администрации  </t>
  </si>
  <si>
    <t>0700000061</t>
  </si>
  <si>
    <t xml:space="preserve">Национальная безопасность и правоохранительная деятельность </t>
  </si>
  <si>
    <t>0300</t>
  </si>
  <si>
    <t>Проведение подготовки и обучения неработающего населения способам защиты и действиям в чрезвычайных  ситуациях</t>
  </si>
  <si>
    <t>2190000091</t>
  </si>
  <si>
    <t>5.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</si>
  <si>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</si>
  <si>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</si>
  <si>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</si>
  <si>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</si>
  <si>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</si>
  <si>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</si>
  <si>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0705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</si>
  <si>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учреждений.</t>
  </si>
  <si>
    <t>Проведение мероприятий  по военно-патриотическому воспитанию граждан на территории муниципального образования</t>
  </si>
  <si>
    <t>Другие вопросы в области образования</t>
  </si>
  <si>
    <t>0709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</si>
  <si>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</si>
  <si>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</si>
  <si>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</si>
  <si>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</si>
  <si>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</t>
  </si>
  <si>
    <t>КУЛЬТУРА ,КИНЕМАТОГРАФИЯ</t>
  </si>
  <si>
    <t>0800</t>
  </si>
  <si>
    <t xml:space="preserve">Культура </t>
  </si>
  <si>
    <t>0801</t>
  </si>
  <si>
    <t>Организация  и проведение местных и участие в организации и проведении городских праздничных и иных зрелищных мероприятий</t>
  </si>
  <si>
    <t xml:space="preserve">Организация и проведение досуговых мероприятий для жителей муниципального образования </t>
  </si>
  <si>
    <t>8.</t>
  </si>
  <si>
    <t>8.1.</t>
  </si>
  <si>
    <t>8.1.1.</t>
  </si>
  <si>
    <t>51100G0860</t>
  </si>
  <si>
    <t>51100G0870</t>
  </si>
  <si>
    <t>Физическая культура и спорт</t>
  </si>
  <si>
    <t>1100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</si>
  <si>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</si>
  <si>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5120200241</t>
  </si>
  <si>
    <t>СРЕДСТВА МАССОВОЙ ИНФОРМАЦИИ</t>
  </si>
  <si>
    <t>1200</t>
  </si>
  <si>
    <t>Периодическая печать и издательства</t>
  </si>
  <si>
    <t>1202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</si>
  <si>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</si>
  <si>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4570000251</t>
  </si>
  <si>
    <t>200</t>
  </si>
  <si>
    <t>3.</t>
  </si>
  <si>
    <t>3.1.</t>
  </si>
  <si>
    <t>3.1.1.</t>
  </si>
  <si>
    <t>4.</t>
  </si>
  <si>
    <t>5.1.</t>
  </si>
  <si>
    <t>5.1.1.</t>
  </si>
  <si>
    <t>5.1.1.1.</t>
  </si>
  <si>
    <t>6.</t>
  </si>
  <si>
    <t>6.1.</t>
  </si>
  <si>
    <t>6.1.1.</t>
  </si>
  <si>
    <t>7.1.</t>
  </si>
  <si>
    <t>7.1.1.</t>
  </si>
  <si>
    <t>7.1.1.1.</t>
  </si>
  <si>
    <t>Расходы на исполнение государственного полномочия 
Санкт-Петербурга по выплате денежных средств на
содержание ребенка в семье опекуна и приемной 
семье за счет субвенций из бюджета Санкт-Петербурга</t>
  </si>
  <si>
    <t>8.1.1.1.</t>
  </si>
  <si>
    <t>9.</t>
  </si>
  <si>
    <t>9.1.</t>
  </si>
  <si>
    <t>9.1.1.</t>
  </si>
  <si>
    <t>9.1.1.1.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</si>
  <si>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</si>
  <si>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</si>
  <si>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09200G0100</t>
  </si>
  <si>
    <t>00200G0850</t>
  </si>
  <si>
    <t>Код главного администратора доходов</t>
  </si>
  <si>
    <t>НАИМЕНОВАНИЕ</t>
  </si>
  <si>
    <t>Федеральная налоговая служба</t>
  </si>
  <si>
    <t>Государственная административно-техническая инспекция</t>
  </si>
  <si>
    <t>Государственная жилищная инспекция Санкт-Петербурга</t>
  </si>
  <si>
    <t>Комитет по печати и взаимодействию со средствами массовой информации</t>
  </si>
  <si>
    <t>Комитет по благоустройству Санкт-Петербурга</t>
  </si>
  <si>
    <t>Администрация Фрунзенского района Санкт-Петербурга</t>
  </si>
  <si>
    <t>1.2.3.</t>
  </si>
  <si>
    <t>Утверждено на 2019 год</t>
  </si>
  <si>
    <t>Профессиональная подготовка, переподготовка и повышение квалификации</t>
  </si>
  <si>
    <t>10.</t>
  </si>
  <si>
    <t>ДОХОДЫ ОТ ОКАЗАНИЯ ПЛАТНЫХ УСЛУГ И КОМПЕНСАЦИИ ЗАТРАТ ГОСУДАРСТВА</t>
  </si>
  <si>
    <t>973 2 02 30000 00 0000 150</t>
  </si>
  <si>
    <t>973 2 02 30024 03 0000 150</t>
  </si>
  <si>
    <t>973 2 02 30027 03 0000 150</t>
  </si>
  <si>
    <t>Проведение санитарных рубок (в том числе удаление аварийных, больных деревьев и кустарников), реконструкция зеленых насаждений общего пользования местного значения</t>
  </si>
  <si>
    <t>Уборка внутриквартальных территорий</t>
  </si>
  <si>
    <t xml:space="preserve">А.С.Орлова </t>
  </si>
  <si>
    <t>приложение №6 к ПРОЕКТУ Решения МС МО "Купчино" «Об утверждении местного бюджета внутригородского муниципального образования Санкт-Петербурга муниципальный округ Купчино на 2019 год» №хх от хх.хх.2018</t>
  </si>
  <si>
    <t>ПРОЕКТ Перечень и коды главных администраторов доходов бюджета
внутригородского муниципального образования 
муниципальный округ Купчино на 2019 год</t>
  </si>
  <si>
    <t>Корректировка</t>
  </si>
  <si>
    <t>Итог корректировки</t>
  </si>
  <si>
    <t>973 1 13 02993 03 0200 130</t>
  </si>
  <si>
    <t>000 1 13 00000 00 0000 000</t>
  </si>
  <si>
    <t>000 1 13 02000 00 0000 130</t>
  </si>
  <si>
    <t>000 1 13 02993 03 0000 130</t>
  </si>
  <si>
    <t>Другие виды прочих доходов от компенсации затрат  бюджетов внутригородских муниципальных образований Санкт-Петербурга</t>
  </si>
  <si>
    <t>973 2 02 30027 03 0100 150</t>
  </si>
  <si>
    <t>973 2 02 30027 03 0200 150</t>
  </si>
  <si>
    <t>973 2 02 30024 03 0200 150</t>
  </si>
  <si>
    <t>973 2 02 30024 03 0100 150</t>
  </si>
  <si>
    <t>Источники финансирования дефицита бюджета внутригородского муниципального образования Санкт-Петербурга муниципальный округ Купчино на 2019 год</t>
  </si>
  <si>
    <t>приложение №1 к Решению МС МО "Купчино" «О внесении изменений в Решение Муниципального Совета   внутригородского муниципального образования Санкт-Петербурга муниципальный округ Купчино № 40 от 15.11.2018 г. «Об утверждении местного бюджета внутригородского муниципального образования Санкт-Петербурга муниципальный округ Купчино на 2019 год» год» №03 от 26.02.2019</t>
  </si>
  <si>
    <t xml:space="preserve">И.о. Главы МА ВМО "Купчино"                                                                                                                                                                   А.С. Орлова </t>
  </si>
  <si>
    <t>приложение №4 к Решению МС МО "Купчино" «О внесении изменений в Решение Муниципального Совета   внутригородского муниципального образования Санкт-Петербурга муниципальный округ Купчино № 40 от 15.11.2018 г. «Об утверждении местного бюджета внутригородского муниципального образования Санкт-Петербурга муниципальный округ Купчино на 2019 год» год» №03 от 26.02.2019</t>
  </si>
  <si>
    <t xml:space="preserve"> Доходы бюджета внутригородского муниципального образования Санкт-Петербурга муниципальный округ Купчино на 2019 год</t>
  </si>
  <si>
    <t>НАЦИОНАЛЬНАЯ ЭКОНОМИКА</t>
  </si>
  <si>
    <t>0400</t>
  </si>
  <si>
    <t xml:space="preserve">Общеэкономические вопросы </t>
  </si>
  <si>
    <t>0401</t>
  </si>
  <si>
    <t xml:space="preserve">Расходы по участию во временном трудоустройстве несовершеннолетних в возрасте от 14 - 18 лет в свободное от учебы время </t>
  </si>
  <si>
    <t>5100000120</t>
  </si>
  <si>
    <t>10.1.</t>
  </si>
  <si>
    <t>10.1.1.</t>
  </si>
  <si>
    <t>10.1.1.1.</t>
  </si>
  <si>
    <t xml:space="preserve"> </t>
  </si>
  <si>
    <t>Благоустройство дворовых территорий</t>
  </si>
  <si>
    <t>6000000131</t>
  </si>
  <si>
    <t>Утверждено на 2021 год</t>
  </si>
  <si>
    <t>Формирование архивных фондов муниципального образования</t>
  </si>
  <si>
    <t>0900000070</t>
  </si>
  <si>
    <t>4.1.</t>
  </si>
  <si>
    <t>4.1.1.</t>
  </si>
  <si>
    <t>4.1.1.1.</t>
  </si>
  <si>
    <t>6.1.1.1</t>
  </si>
  <si>
    <t>6.1.2.</t>
  </si>
  <si>
    <t>6.1.2.1</t>
  </si>
  <si>
    <t>6.1.3.</t>
  </si>
  <si>
    <t>6.1.3.1.</t>
  </si>
  <si>
    <t>7.2.</t>
  </si>
  <si>
    <t>7.2.1.</t>
  </si>
  <si>
    <t>7.2.1.1.</t>
  </si>
  <si>
    <t>7.2.2.</t>
  </si>
  <si>
    <t>7.2.2.1.</t>
  </si>
  <si>
    <t>7.2.3.</t>
  </si>
  <si>
    <t>7.2.3.1.</t>
  </si>
  <si>
    <t>7.2.4.1.</t>
  </si>
  <si>
    <t>7.2.4.</t>
  </si>
  <si>
    <t>7.2.5.</t>
  </si>
  <si>
    <t>7.2.5.1.</t>
  </si>
  <si>
    <t>8.1.2.</t>
  </si>
  <si>
    <t>8.1.2.1.</t>
  </si>
  <si>
    <t>Пенсионное обеспечение</t>
  </si>
  <si>
    <t>1001</t>
  </si>
  <si>
    <t>Расходы на предоставление доплат к пенсии лицам, замещавшим должности муниципальной службы</t>
  </si>
  <si>
    <t>9.2.</t>
  </si>
  <si>
    <t>9.2.1.</t>
  </si>
  <si>
    <t>Расходы на предоставление доплат к пенсии лицам, замещавшим муниципальные должности</t>
  </si>
  <si>
    <t>9.2.1.1.</t>
  </si>
  <si>
    <t>9.3.</t>
  </si>
  <si>
    <t>9.3.1.</t>
  </si>
  <si>
    <t>9.3.1.1.</t>
  </si>
  <si>
    <t>9.3.2.</t>
  </si>
  <si>
    <t>9.3.2.1.</t>
  </si>
  <si>
    <t>11.</t>
  </si>
  <si>
    <t>11.1.</t>
  </si>
  <si>
    <t>11.1.1</t>
  </si>
  <si>
    <t>11.1.1.1.</t>
  </si>
  <si>
    <t>Глава Местной администрации                                                                       О.О.Алексеева</t>
  </si>
  <si>
    <t>Закупка товаров, работ и услуг для обеспечения государственных (муниципальных) нужд</t>
  </si>
  <si>
    <t>000</t>
  </si>
  <si>
    <t>6.1.1.2</t>
  </si>
  <si>
    <t>1101</t>
  </si>
  <si>
    <t xml:space="preserve">Физическая культура  </t>
  </si>
  <si>
    <t>3.2.</t>
  </si>
  <si>
    <t>3.2.1.</t>
  </si>
  <si>
    <t>1.3.2.</t>
  </si>
  <si>
    <t>Защита населения и территории от чрезвычайных ситуаций природного и техногенного характера, пожарная безопасность.</t>
  </si>
  <si>
    <t>0310</t>
  </si>
  <si>
    <t>Приложение № 8 к Решению МС МО "Купчино" «Об утверждении местного бюджета внутригородского муниципального образования Санкт-Петербурга муниципальный округ Купчино на 2021 год» № 52 от 28.12.2020</t>
  </si>
  <si>
    <t xml:space="preserve"> Распределение бюджетных ассигнований по разделам, подразделам, целевым статьям, группам (группам и подгруппам) видов расходов  бюджета внутригородского муниципального образования Санкт-Петербурга                                                                муниципальный округ Купчино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</si>
</sst>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\ _₽"/>
    <numFmt numFmtId="166" formatCode="#,##0.0\ _р_.;\-#,##0.0\ _р_."/>
    <numFmt numFmtId="167" formatCode="0;[Red]0"/>
    <numFmt numFmtId="168" formatCode="000000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63"/>
      <name val="Tahoma"/>
      <family val="2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/>
    <xf numFmtId="0" fontId="15" fillId="0" borderId="0"/>
    <xf numFmtId="0" fontId="9" fillId="0" borderId="0"/>
  </cellStyleXfs>
  <cellXfs count="124">
    <xf numFmtId="0" fontId="0" fillId="0" borderId="0" xfId="0"/>
    <xf numFmtId="0" fontId="3" fillId="0" borderId="0" xfId="3" applyFont="1"/>
    <xf numFmtId="0" fontId="3" fillId="2" borderId="0" xfId="3" applyFont="1" applyFill="1" applyAlignment="1">
      <alignment horizontal="center"/>
    </xf>
    <xf numFmtId="0" fontId="6" fillId="0" borderId="0" xfId="3" applyFont="1" applyAlignment="1">
      <alignment horizontal="right"/>
    </xf>
    <xf numFmtId="0" fontId="3" fillId="2" borderId="1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20" fillId="0" borderId="0" xfId="0" applyFont="1"/>
    <xf numFmtId="164" fontId="20" fillId="0" borderId="0" xfId="0" applyNumberFormat="1" applyFont="1"/>
    <xf numFmtId="0" fontId="7" fillId="0" borderId="0" xfId="3" applyFont="1"/>
    <xf numFmtId="0" fontId="0" fillId="0" borderId="0" xfId="0" applyFill="1"/>
    <xf numFmtId="165" fontId="0" fillId="0" borderId="0" xfId="0" applyNumberFormat="1" applyFill="1"/>
    <xf numFmtId="0" fontId="8" fillId="0" borderId="0" xfId="0" applyFont="1" applyFill="1"/>
    <xf numFmtId="165" fontId="8" fillId="0" borderId="0" xfId="0" applyNumberFormat="1" applyFont="1" applyFill="1"/>
    <xf numFmtId="0" fontId="10" fillId="0" borderId="0" xfId="1" applyFont="1"/>
    <xf numFmtId="0" fontId="21" fillId="0" borderId="0" xfId="0" applyFont="1" applyFill="1"/>
    <xf numFmtId="164" fontId="0" fillId="0" borderId="0" xfId="0" applyNumberFormat="1" applyFill="1"/>
    <xf numFmtId="0" fontId="22" fillId="0" borderId="0" xfId="0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/>
    </xf>
    <xf numFmtId="0" fontId="5" fillId="2" borderId="2" xfId="3" applyFont="1" applyFill="1" applyBorder="1" applyAlignment="1">
      <alignment wrapText="1"/>
    </xf>
    <xf numFmtId="49" fontId="5" fillId="2" borderId="2" xfId="3" applyNumberFormat="1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164" fontId="5" fillId="2" borderId="2" xfId="3" applyNumberFormat="1" applyFont="1" applyFill="1" applyBorder="1" applyAlignment="1">
      <alignment horizontal="right" vertical="center"/>
    </xf>
    <xf numFmtId="164" fontId="3" fillId="0" borderId="2" xfId="3" applyNumberFormat="1" applyFont="1" applyFill="1" applyBorder="1" applyAlignment="1">
      <alignment horizontal="right" vertical="center"/>
    </xf>
    <xf numFmtId="0" fontId="3" fillId="2" borderId="2" xfId="3" applyFont="1" applyFill="1" applyBorder="1" applyAlignment="1">
      <alignment wrapText="1"/>
    </xf>
    <xf numFmtId="49" fontId="3" fillId="2" borderId="2" xfId="3" applyNumberFormat="1" applyFont="1" applyFill="1" applyBorder="1" applyAlignment="1">
      <alignment horizontal="center"/>
    </xf>
    <xf numFmtId="164" fontId="3" fillId="2" borderId="2" xfId="3" applyNumberFormat="1" applyFont="1" applyFill="1" applyBorder="1" applyAlignment="1">
      <alignment horizontal="right" vertical="center"/>
    </xf>
    <xf numFmtId="16" fontId="5" fillId="2" borderId="2" xfId="3" applyNumberFormat="1" applyFont="1" applyFill="1" applyBorder="1" applyAlignment="1">
      <alignment horizontal="center"/>
    </xf>
    <xf numFmtId="16" fontId="3" fillId="2" borderId="2" xfId="3" applyNumberFormat="1" applyFont="1" applyFill="1" applyBorder="1" applyAlignment="1">
      <alignment horizontal="center"/>
    </xf>
    <xf numFmtId="3" fontId="3" fillId="2" borderId="2" xfId="3" applyNumberFormat="1" applyFont="1" applyFill="1" applyBorder="1" applyAlignment="1">
      <alignment horizontal="center"/>
    </xf>
    <xf numFmtId="164" fontId="23" fillId="0" borderId="2" xfId="0" applyNumberFormat="1" applyFont="1" applyFill="1" applyBorder="1" applyAlignment="1">
      <alignment horizontal="right" vertical="center"/>
    </xf>
    <xf numFmtId="0" fontId="4" fillId="0" borderId="2" xfId="5" applyFont="1" applyFill="1" applyBorder="1" applyAlignment="1">
      <alignment horizontal="center" wrapText="1"/>
    </xf>
    <xf numFmtId="49" fontId="5" fillId="2" borderId="2" xfId="3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 vertical="center"/>
    </xf>
    <xf numFmtId="0" fontId="5" fillId="2" borderId="2" xfId="3" applyFont="1" applyFill="1" applyBorder="1" applyAlignment="1">
      <alignment horizontal="left" wrapText="1"/>
    </xf>
    <xf numFmtId="3" fontId="5" fillId="2" borderId="2" xfId="3" applyNumberFormat="1" applyFont="1" applyFill="1" applyBorder="1" applyAlignment="1">
      <alignment horizontal="center"/>
    </xf>
    <xf numFmtId="14" fontId="3" fillId="2" borderId="2" xfId="3" applyNumberFormat="1" applyFont="1" applyFill="1" applyBorder="1" applyAlignment="1">
      <alignment horizontal="center"/>
    </xf>
    <xf numFmtId="167" fontId="3" fillId="2" borderId="2" xfId="3" applyNumberFormat="1" applyFont="1" applyFill="1" applyBorder="1" applyAlignment="1">
      <alignment horizontal="center"/>
    </xf>
    <xf numFmtId="164" fontId="5" fillId="0" borderId="2" xfId="3" applyNumberFormat="1" applyFont="1" applyFill="1" applyBorder="1" applyAlignment="1">
      <alignment horizontal="right" vertical="center"/>
    </xf>
    <xf numFmtId="49" fontId="3" fillId="2" borderId="2" xfId="3" applyNumberFormat="1" applyFont="1" applyFill="1" applyBorder="1" applyAlignment="1">
      <alignment horizontal="right"/>
    </xf>
    <xf numFmtId="168" fontId="5" fillId="2" borderId="2" xfId="3" applyNumberFormat="1" applyFont="1" applyFill="1" applyBorder="1" applyAlignment="1">
      <alignment horizontal="center" vertical="center"/>
    </xf>
    <xf numFmtId="0" fontId="3" fillId="2" borderId="2" xfId="3" applyFont="1" applyFill="1" applyBorder="1" applyAlignment="1">
      <alignment vertical="top" wrapText="1"/>
    </xf>
    <xf numFmtId="0" fontId="3" fillId="0" borderId="2" xfId="3" applyFont="1" applyBorder="1" applyAlignment="1">
      <alignment horizontal="center"/>
    </xf>
    <xf numFmtId="164" fontId="3" fillId="0" borderId="2" xfId="3" applyNumberFormat="1" applyFont="1" applyBorder="1" applyAlignment="1">
      <alignment horizontal="right" vertical="center"/>
    </xf>
    <xf numFmtId="0" fontId="4" fillId="0" borderId="0" xfId="1" applyFont="1"/>
    <xf numFmtId="49" fontId="5" fillId="2" borderId="2" xfId="3" applyNumberFormat="1" applyFont="1" applyFill="1" applyBorder="1"/>
    <xf numFmtId="0" fontId="4" fillId="0" borderId="0" xfId="1" applyFont="1" applyFill="1" applyAlignment="1">
      <alignment horizontal="center"/>
    </xf>
    <xf numFmtId="0" fontId="13" fillId="0" borderId="0" xfId="1" applyFont="1" applyAlignment="1">
      <alignment horizontal="right"/>
    </xf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wrapText="1"/>
    </xf>
    <xf numFmtId="49" fontId="4" fillId="0" borderId="2" xfId="1" applyNumberFormat="1" applyFont="1" applyFill="1" applyBorder="1" applyAlignment="1">
      <alignment wrapText="1"/>
    </xf>
    <xf numFmtId="166" fontId="4" fillId="0" borderId="2" xfId="1" applyNumberFormat="1" applyFont="1" applyFill="1" applyBorder="1" applyAlignment="1">
      <alignment wrapText="1"/>
    </xf>
    <xf numFmtId="0" fontId="4" fillId="0" borderId="2" xfId="1" applyFont="1" applyBorder="1" applyAlignment="1">
      <alignment wrapText="1"/>
    </xf>
    <xf numFmtId="0" fontId="4" fillId="0" borderId="2" xfId="1" applyFont="1" applyBorder="1"/>
    <xf numFmtId="0" fontId="12" fillId="0" borderId="0" xfId="1" applyFont="1"/>
    <xf numFmtId="0" fontId="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 applyProtection="1">
      <alignment vertical="center" wrapText="1"/>
    </xf>
    <xf numFmtId="164" fontId="24" fillId="0" borderId="2" xfId="0" applyNumberFormat="1" applyFont="1" applyFill="1" applyBorder="1" applyAlignment="1" applyProtection="1">
      <alignment vertical="center" wrapText="1"/>
    </xf>
    <xf numFmtId="0" fontId="25" fillId="0" borderId="2" xfId="0" applyFont="1" applyFill="1" applyBorder="1" applyAlignment="1" applyProtection="1">
      <alignment vertical="center" wrapText="1"/>
    </xf>
    <xf numFmtId="164" fontId="25" fillId="0" borderId="2" xfId="0" applyNumberFormat="1" applyFont="1" applyFill="1" applyBorder="1" applyAlignment="1" applyProtection="1">
      <alignment vertical="center" wrapText="1"/>
    </xf>
    <xf numFmtId="0" fontId="26" fillId="0" borderId="2" xfId="0" applyFont="1" applyFill="1" applyBorder="1"/>
    <xf numFmtId="0" fontId="27" fillId="0" borderId="2" xfId="0" applyFont="1" applyFill="1" applyBorder="1" applyAlignment="1">
      <alignment horizontal="right"/>
    </xf>
    <xf numFmtId="0" fontId="5" fillId="0" borderId="2" xfId="3" applyFont="1" applyFill="1" applyBorder="1"/>
    <xf numFmtId="0" fontId="5" fillId="0" borderId="2" xfId="3" applyFont="1" applyBorder="1" applyAlignment="1">
      <alignment horizontal="center"/>
    </xf>
    <xf numFmtId="49" fontId="5" fillId="0" borderId="2" xfId="3" applyNumberFormat="1" applyFont="1" applyBorder="1" applyAlignment="1">
      <alignment horizontal="center"/>
    </xf>
    <xf numFmtId="164" fontId="5" fillId="0" borderId="2" xfId="3" applyNumberFormat="1" applyFont="1" applyBorder="1" applyAlignment="1">
      <alignment horizontal="right" vertical="center"/>
    </xf>
    <xf numFmtId="164" fontId="3" fillId="0" borderId="2" xfId="0" applyNumberFormat="1" applyFont="1" applyFill="1" applyBorder="1" applyAlignment="1" applyProtection="1">
      <alignment vertical="center" wrapText="1"/>
    </xf>
    <xf numFmtId="0" fontId="14" fillId="0" borderId="0" xfId="3" applyFont="1"/>
    <xf numFmtId="164" fontId="5" fillId="0" borderId="2" xfId="0" applyNumberFormat="1" applyFont="1" applyFill="1" applyBorder="1" applyAlignment="1" applyProtection="1">
      <alignment vertical="center" wrapText="1"/>
    </xf>
    <xf numFmtId="0" fontId="15" fillId="0" borderId="0" xfId="4"/>
    <xf numFmtId="0" fontId="3" fillId="0" borderId="0" xfId="4" applyFont="1"/>
    <xf numFmtId="0" fontId="3" fillId="0" borderId="0" xfId="4" applyFont="1" applyAlignment="1">
      <alignment horizontal="left"/>
    </xf>
    <xf numFmtId="0" fontId="18" fillId="0" borderId="0" xfId="4" applyFont="1" applyBorder="1" applyAlignment="1">
      <alignment vertical="center" wrapText="1"/>
    </xf>
    <xf numFmtId="0" fontId="18" fillId="0" borderId="0" xfId="4" applyFont="1" applyBorder="1" applyAlignment="1">
      <alignment horizontal="center" vertical="center" wrapText="1"/>
    </xf>
    <xf numFmtId="0" fontId="28" fillId="0" borderId="0" xfId="4" applyFont="1" applyBorder="1" applyAlignment="1">
      <alignment vertical="center" wrapText="1"/>
    </xf>
    <xf numFmtId="0" fontId="19" fillId="0" borderId="0" xfId="4" applyFont="1" applyBorder="1" applyAlignment="1">
      <alignment vertical="center" wrapText="1"/>
    </xf>
    <xf numFmtId="0" fontId="3" fillId="0" borderId="0" xfId="4" applyFont="1" applyAlignment="1">
      <alignment horizontal="center"/>
    </xf>
    <xf numFmtId="0" fontId="3" fillId="0" borderId="0" xfId="4" applyFont="1" applyAlignment="1"/>
    <xf numFmtId="0" fontId="5" fillId="0" borderId="0" xfId="3" applyFont="1"/>
    <xf numFmtId="16" fontId="5" fillId="0" borderId="2" xfId="3" applyNumberFormat="1" applyFont="1" applyFill="1" applyBorder="1" applyAlignment="1">
      <alignment horizontal="center"/>
    </xf>
    <xf numFmtId="0" fontId="5" fillId="0" borderId="2" xfId="3" applyFont="1" applyFill="1" applyBorder="1" applyAlignment="1">
      <alignment wrapText="1"/>
    </xf>
    <xf numFmtId="49" fontId="5" fillId="0" borderId="2" xfId="3" applyNumberFormat="1" applyFont="1" applyFill="1" applyBorder="1" applyAlignment="1">
      <alignment horizontal="right"/>
    </xf>
    <xf numFmtId="49" fontId="5" fillId="0" borderId="2" xfId="3" applyNumberFormat="1" applyFont="1" applyFill="1" applyBorder="1" applyAlignment="1">
      <alignment horizontal="center"/>
    </xf>
    <xf numFmtId="0" fontId="3" fillId="0" borderId="0" xfId="3" applyFont="1" applyFill="1"/>
    <xf numFmtId="0" fontId="7" fillId="0" borderId="0" xfId="3" applyFont="1" applyFill="1"/>
    <xf numFmtId="16" fontId="3" fillId="0" borderId="2" xfId="3" applyNumberFormat="1" applyFont="1" applyFill="1" applyBorder="1" applyAlignment="1">
      <alignment horizontal="center"/>
    </xf>
    <xf numFmtId="0" fontId="3" fillId="0" borderId="2" xfId="3" applyFont="1" applyFill="1" applyBorder="1" applyAlignment="1">
      <alignment wrapText="1"/>
    </xf>
    <xf numFmtId="49" fontId="3" fillId="0" borderId="2" xfId="3" applyNumberFormat="1" applyFont="1" applyFill="1" applyBorder="1" applyAlignment="1">
      <alignment horizontal="center"/>
    </xf>
    <xf numFmtId="0" fontId="17" fillId="0" borderId="0" xfId="4" applyFont="1" applyAlignment="1">
      <alignment vertical="center"/>
    </xf>
    <xf numFmtId="0" fontId="16" fillId="0" borderId="0" xfId="4" applyFont="1" applyAlignment="1">
      <alignment vertical="center" wrapText="1"/>
    </xf>
    <xf numFmtId="4" fontId="4" fillId="0" borderId="2" xfId="1" applyNumberFormat="1" applyFont="1" applyBorder="1" applyAlignment="1">
      <alignment horizontal="right"/>
    </xf>
    <xf numFmtId="0" fontId="3" fillId="2" borderId="2" xfId="3" applyFont="1" applyFill="1" applyBorder="1" applyAlignment="1">
      <alignment horizontal="center" vertical="center" wrapText="1"/>
    </xf>
    <xf numFmtId="164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vertical="center" wrapText="1"/>
    </xf>
    <xf numFmtId="49" fontId="3" fillId="2" borderId="2" xfId="3" applyNumberFormat="1" applyFont="1" applyFill="1" applyBorder="1"/>
    <xf numFmtId="164" fontId="5" fillId="0" borderId="2" xfId="0" applyNumberFormat="1" applyFont="1" applyFill="1" applyBorder="1" applyAlignment="1">
      <alignment horizontal="right" vertical="center"/>
    </xf>
    <xf numFmtId="0" fontId="12" fillId="0" borderId="2" xfId="5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right" vertical="center"/>
    </xf>
    <xf numFmtId="49" fontId="5" fillId="2" borderId="2" xfId="3" applyNumberFormat="1" applyFont="1" applyFill="1" applyBorder="1" applyAlignment="1">
      <alignment wrapText="1"/>
    </xf>
    <xf numFmtId="164" fontId="12" fillId="0" borderId="2" xfId="0" applyNumberFormat="1" applyFont="1" applyFill="1" applyBorder="1" applyAlignment="1">
      <alignment horizontal="right" vertical="center"/>
    </xf>
    <xf numFmtId="49" fontId="3" fillId="2" borderId="2" xfId="3" applyNumberFormat="1" applyFont="1" applyFill="1" applyBorder="1" applyAlignment="1">
      <alignment horizontal="center" vertical="center"/>
    </xf>
    <xf numFmtId="168" fontId="3" fillId="2" borderId="2" xfId="3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top" wrapText="1"/>
    </xf>
    <xf numFmtId="0" fontId="12" fillId="0" borderId="0" xfId="1" applyFont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3" fillId="2" borderId="0" xfId="3" applyFont="1" applyFill="1" applyBorder="1" applyAlignment="1">
      <alignment horizontal="center"/>
    </xf>
    <xf numFmtId="0" fontId="5" fillId="0" borderId="0" xfId="3" applyFont="1" applyAlignment="1">
      <alignment horizontal="center" vertical="top" wrapText="1"/>
    </xf>
    <xf numFmtId="0" fontId="11" fillId="0" borderId="0" xfId="0" applyFont="1" applyFill="1" applyAlignment="1">
      <alignment horizontal="justify" vertical="top" wrapText="1"/>
    </xf>
    <xf numFmtId="0" fontId="5" fillId="2" borderId="0" xfId="3" applyFont="1" applyFill="1" applyAlignment="1">
      <alignment horizontal="center" vertical="top" wrapText="1" shrinkToFit="1"/>
    </xf>
    <xf numFmtId="0" fontId="23" fillId="0" borderId="0" xfId="0" applyFont="1" applyAlignment="1">
      <alignment horizontal="center" vertical="top" wrapText="1" shrinkToFit="1"/>
    </xf>
    <xf numFmtId="0" fontId="3" fillId="0" borderId="3" xfId="4" applyFont="1" applyBorder="1" applyAlignment="1">
      <alignment horizontal="center" vertical="center" wrapText="1"/>
    </xf>
    <xf numFmtId="0" fontId="3" fillId="0" borderId="4" xfId="4" applyFont="1" applyBorder="1" applyAlignment="1">
      <alignment horizontal="center" vertical="center" wrapText="1"/>
    </xf>
    <xf numFmtId="0" fontId="16" fillId="0" borderId="0" xfId="4" applyFont="1" applyAlignment="1">
      <alignment horizontal="left" vertical="top" wrapText="1"/>
    </xf>
    <xf numFmtId="0" fontId="5" fillId="0" borderId="0" xfId="4" applyFont="1" applyAlignment="1">
      <alignment horizontal="center" wrapText="1"/>
    </xf>
    <xf numFmtId="0" fontId="5" fillId="0" borderId="0" xfId="4" applyFont="1" applyAlignment="1">
      <alignment horizontal="center"/>
    </xf>
    <xf numFmtId="0" fontId="30" fillId="0" borderId="3" xfId="4" applyFont="1" applyBorder="1" applyAlignment="1">
      <alignment horizontal="center" vertical="center" wrapText="1"/>
    </xf>
    <xf numFmtId="0" fontId="30" fillId="0" borderId="4" xfId="4" applyFont="1" applyBorder="1" applyAlignment="1">
      <alignment horizontal="center" vertical="center" wrapText="1"/>
    </xf>
    <xf numFmtId="0" fontId="17" fillId="0" borderId="3" xfId="4" applyFont="1" applyBorder="1" applyAlignment="1">
      <alignment horizontal="center" vertical="center" wrapText="1"/>
    </xf>
    <xf numFmtId="0" fontId="17" fillId="0" borderId="4" xfId="4" applyFont="1" applyBorder="1" applyAlignment="1">
      <alignment horizontal="center" vertical="center" wrapText="1"/>
    </xf>
    <xf numFmtId="0" fontId="25" fillId="0" borderId="3" xfId="4" applyFont="1" applyBorder="1" applyAlignment="1">
      <alignment horizontal="center" vertical="center" wrapText="1"/>
    </xf>
    <xf numFmtId="0" fontId="25" fillId="0" borderId="4" xfId="4" applyFont="1" applyBorder="1" applyAlignment="1">
      <alignment horizontal="center" vertical="center" wrapText="1"/>
    </xf>
    <xf numFmtId="0" fontId="3" fillId="0" borderId="5" xfId="4" applyFont="1" applyBorder="1" applyAlignment="1">
      <alignment horizontal="center" vertical="center" wrapText="1"/>
    </xf>
    <xf numFmtId="0" fontId="3" fillId="0" borderId="6" xfId="4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_Расходы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zoomScale="85" zoomScaleNormal="85" workbookViewId="0">
      <selection activeCell="A11" sqref="A11"/>
    </sheetView>
  </sheetViews>
  <sheetFormatPr defaultRowHeight="15" x14ac:dyDescent="0.25"/>
  <cols>
    <col min="1" max="1" width="76.28515625" style="9" customWidth="1"/>
    <col min="2" max="2" width="31.85546875" style="9" customWidth="1"/>
    <col min="3" max="3" width="19.140625" style="9" customWidth="1"/>
    <col min="4" max="4" width="17.42578125" style="15" customWidth="1"/>
    <col min="5" max="5" width="15.5703125" style="9" customWidth="1"/>
    <col min="6" max="6" width="9.140625" style="9"/>
    <col min="7" max="7" width="16" style="10" customWidth="1"/>
    <col min="8" max="8" width="11.140625" style="10" bestFit="1" customWidth="1"/>
    <col min="9" max="16384" width="9.140625" style="9"/>
  </cols>
  <sheetData>
    <row r="1" spans="1:8" ht="15" customHeight="1" x14ac:dyDescent="0.25">
      <c r="A1" s="14"/>
      <c r="B1" s="103" t="s">
        <v>237</v>
      </c>
      <c r="C1" s="103"/>
      <c r="D1" s="103"/>
      <c r="E1" s="103"/>
    </row>
    <row r="2" spans="1:8" x14ac:dyDescent="0.25">
      <c r="A2" s="14"/>
      <c r="B2" s="103"/>
      <c r="C2" s="103"/>
      <c r="D2" s="103"/>
      <c r="E2" s="103"/>
    </row>
    <row r="3" spans="1:8" x14ac:dyDescent="0.25">
      <c r="A3" s="14"/>
      <c r="B3" s="103"/>
      <c r="C3" s="103"/>
      <c r="D3" s="103"/>
      <c r="E3" s="103"/>
    </row>
    <row r="4" spans="1:8" x14ac:dyDescent="0.25">
      <c r="A4" s="14"/>
      <c r="B4" s="103"/>
      <c r="C4" s="103"/>
      <c r="D4" s="103"/>
      <c r="E4" s="103"/>
    </row>
    <row r="5" spans="1:8" ht="16.5" customHeight="1" x14ac:dyDescent="0.25">
      <c r="A5" s="14"/>
      <c r="B5" s="103"/>
      <c r="C5" s="103"/>
      <c r="D5" s="103"/>
      <c r="E5" s="103"/>
    </row>
    <row r="6" spans="1:8" ht="15" customHeight="1" x14ac:dyDescent="0.25">
      <c r="A6" s="105" t="s">
        <v>240</v>
      </c>
      <c r="B6" s="105"/>
      <c r="C6" s="105"/>
      <c r="D6" s="105"/>
    </row>
    <row r="7" spans="1:8" ht="15" customHeight="1" x14ac:dyDescent="0.25">
      <c r="A7" s="105"/>
      <c r="B7" s="105"/>
      <c r="C7" s="105"/>
      <c r="D7" s="105"/>
    </row>
    <row r="8" spans="1:8" ht="15" customHeight="1" x14ac:dyDescent="0.25">
      <c r="A8" s="105"/>
      <c r="B8" s="105"/>
      <c r="C8" s="105"/>
      <c r="D8" s="105"/>
    </row>
    <row r="9" spans="1:8" ht="15" customHeight="1" x14ac:dyDescent="0.25">
      <c r="A9" s="105"/>
      <c r="B9" s="105"/>
      <c r="C9" s="105"/>
      <c r="D9" s="105"/>
    </row>
    <row r="10" spans="1:8" s="16" customFormat="1" ht="31.5" x14ac:dyDescent="0.25">
      <c r="A10" s="55" t="s">
        <v>40</v>
      </c>
      <c r="B10" s="55" t="s">
        <v>41</v>
      </c>
      <c r="C10" s="91" t="s">
        <v>213</v>
      </c>
      <c r="D10" s="92" t="s">
        <v>225</v>
      </c>
      <c r="E10" s="93" t="s">
        <v>226</v>
      </c>
      <c r="G10" s="17"/>
      <c r="H10" s="17"/>
    </row>
    <row r="11" spans="1:8" s="11" customFormat="1" ht="15.75" x14ac:dyDescent="0.2">
      <c r="A11" s="56" t="s">
        <v>42</v>
      </c>
      <c r="B11" s="56" t="s">
        <v>43</v>
      </c>
      <c r="C11" s="68">
        <f>C12+C21+C26</f>
        <v>81818.399999999994</v>
      </c>
      <c r="D11" s="68">
        <f>D12+D21+D26</f>
        <v>60.600000000000023</v>
      </c>
      <c r="E11" s="68">
        <f>C11+D11</f>
        <v>81879</v>
      </c>
      <c r="F11" s="12"/>
    </row>
    <row r="12" spans="1:8" s="11" customFormat="1" ht="15.75" x14ac:dyDescent="0.2">
      <c r="A12" s="56" t="s">
        <v>44</v>
      </c>
      <c r="B12" s="56" t="s">
        <v>65</v>
      </c>
      <c r="C12" s="68">
        <f>C13+C16+C19</f>
        <v>79627.7</v>
      </c>
      <c r="D12" s="68">
        <f>D13+D16+D19</f>
        <v>-339.4</v>
      </c>
      <c r="E12" s="68">
        <f t="shared" ref="E12:E44" si="0">C12+D12</f>
        <v>79288.3</v>
      </c>
      <c r="F12" s="12"/>
    </row>
    <row r="13" spans="1:8" ht="31.5" x14ac:dyDescent="0.25">
      <c r="A13" s="56" t="s">
        <v>66</v>
      </c>
      <c r="B13" s="56" t="s">
        <v>67</v>
      </c>
      <c r="C13" s="68">
        <f>C14+C15</f>
        <v>64000</v>
      </c>
      <c r="D13" s="68">
        <f>D14+D15</f>
        <v>-339.4</v>
      </c>
      <c r="E13" s="68">
        <f t="shared" si="0"/>
        <v>63660.6</v>
      </c>
      <c r="F13" s="10"/>
      <c r="G13" s="9"/>
      <c r="H13" s="9"/>
    </row>
    <row r="14" spans="1:8" ht="31.5" x14ac:dyDescent="0.25">
      <c r="A14" s="58" t="s">
        <v>68</v>
      </c>
      <c r="B14" s="58" t="s">
        <v>69</v>
      </c>
      <c r="C14" s="66">
        <v>45000</v>
      </c>
      <c r="D14" s="66">
        <v>0</v>
      </c>
      <c r="E14" s="66">
        <f t="shared" si="0"/>
        <v>45000</v>
      </c>
      <c r="F14" s="10"/>
      <c r="G14" s="9"/>
      <c r="H14" s="9"/>
    </row>
    <row r="15" spans="1:8" ht="63" x14ac:dyDescent="0.25">
      <c r="A15" s="58" t="s">
        <v>70</v>
      </c>
      <c r="B15" s="58" t="s">
        <v>71</v>
      </c>
      <c r="C15" s="66">
        <v>19000</v>
      </c>
      <c r="D15" s="66">
        <v>-339.4</v>
      </c>
      <c r="E15" s="66">
        <f t="shared" si="0"/>
        <v>18660.599999999999</v>
      </c>
      <c r="F15" s="10"/>
      <c r="G15" s="9"/>
      <c r="H15" s="9"/>
    </row>
    <row r="16" spans="1:8" ht="15.75" x14ac:dyDescent="0.25">
      <c r="A16" s="58" t="s">
        <v>72</v>
      </c>
      <c r="B16" s="58" t="s">
        <v>73</v>
      </c>
      <c r="C16" s="59">
        <f>C17+C18</f>
        <v>15027.7</v>
      </c>
      <c r="D16" s="59">
        <f>D17+D18</f>
        <v>0</v>
      </c>
      <c r="E16" s="59">
        <f t="shared" si="0"/>
        <v>15027.7</v>
      </c>
      <c r="F16" s="10"/>
      <c r="G16" s="9"/>
      <c r="H16" s="9"/>
    </row>
    <row r="17" spans="1:8" ht="15.75" x14ac:dyDescent="0.25">
      <c r="A17" s="58" t="s">
        <v>72</v>
      </c>
      <c r="B17" s="58" t="s">
        <v>74</v>
      </c>
      <c r="C17" s="66">
        <v>15000</v>
      </c>
      <c r="D17" s="66">
        <v>0</v>
      </c>
      <c r="E17" s="66">
        <f t="shared" si="0"/>
        <v>15000</v>
      </c>
      <c r="F17" s="10"/>
      <c r="G17" s="9"/>
      <c r="H17" s="9"/>
    </row>
    <row r="18" spans="1:8" ht="31.5" x14ac:dyDescent="0.25">
      <c r="A18" s="58" t="s">
        <v>75</v>
      </c>
      <c r="B18" s="58" t="s">
        <v>76</v>
      </c>
      <c r="C18" s="59">
        <v>27.7</v>
      </c>
      <c r="D18" s="59">
        <v>0</v>
      </c>
      <c r="E18" s="59">
        <f t="shared" si="0"/>
        <v>27.7</v>
      </c>
      <c r="F18" s="10"/>
      <c r="G18" s="9"/>
      <c r="H18" s="9"/>
    </row>
    <row r="19" spans="1:8" ht="31.5" x14ac:dyDescent="0.25">
      <c r="A19" s="56" t="s">
        <v>77</v>
      </c>
      <c r="B19" s="56" t="s">
        <v>78</v>
      </c>
      <c r="C19" s="57">
        <f>C20</f>
        <v>600</v>
      </c>
      <c r="D19" s="57">
        <f>D20</f>
        <v>0</v>
      </c>
      <c r="E19" s="57">
        <f t="shared" si="0"/>
        <v>600</v>
      </c>
      <c r="F19" s="10"/>
      <c r="G19" s="9"/>
      <c r="H19" s="9"/>
    </row>
    <row r="20" spans="1:8" ht="47.25" x14ac:dyDescent="0.25">
      <c r="A20" s="58" t="s">
        <v>200</v>
      </c>
      <c r="B20" s="58" t="s">
        <v>79</v>
      </c>
      <c r="C20" s="59">
        <v>600</v>
      </c>
      <c r="D20" s="59">
        <v>0</v>
      </c>
      <c r="E20" s="59">
        <f t="shared" si="0"/>
        <v>600</v>
      </c>
      <c r="F20" s="10"/>
      <c r="G20" s="9"/>
      <c r="H20" s="9"/>
    </row>
    <row r="21" spans="1:8" ht="31.5" x14ac:dyDescent="0.25">
      <c r="A21" s="56" t="s">
        <v>216</v>
      </c>
      <c r="B21" s="56" t="s">
        <v>228</v>
      </c>
      <c r="C21" s="57">
        <f>C22</f>
        <v>400</v>
      </c>
      <c r="D21" s="57">
        <f>D22</f>
        <v>400</v>
      </c>
      <c r="E21" s="57">
        <f t="shared" si="0"/>
        <v>800</v>
      </c>
      <c r="F21" s="10"/>
      <c r="G21" s="9"/>
      <c r="H21" s="9"/>
    </row>
    <row r="22" spans="1:8" ht="15.75" x14ac:dyDescent="0.25">
      <c r="A22" s="56" t="s">
        <v>80</v>
      </c>
      <c r="B22" s="56" t="s">
        <v>229</v>
      </c>
      <c r="C22" s="57">
        <f>C23</f>
        <v>400</v>
      </c>
      <c r="D22" s="57">
        <f>D23</f>
        <v>400</v>
      </c>
      <c r="E22" s="57">
        <f t="shared" si="0"/>
        <v>800</v>
      </c>
      <c r="F22" s="10"/>
      <c r="G22" s="9"/>
      <c r="H22" s="9"/>
    </row>
    <row r="23" spans="1:8" ht="31.5" x14ac:dyDescent="0.25">
      <c r="A23" s="56" t="s">
        <v>81</v>
      </c>
      <c r="B23" s="56" t="s">
        <v>230</v>
      </c>
      <c r="C23" s="57">
        <f>C24</f>
        <v>400</v>
      </c>
      <c r="D23" s="57">
        <f>D24+D25</f>
        <v>400</v>
      </c>
      <c r="E23" s="57">
        <f t="shared" si="0"/>
        <v>800</v>
      </c>
      <c r="F23" s="10"/>
      <c r="G23" s="9"/>
      <c r="H23" s="9"/>
    </row>
    <row r="24" spans="1:8" ht="63" x14ac:dyDescent="0.25">
      <c r="A24" s="58" t="s">
        <v>82</v>
      </c>
      <c r="B24" s="58" t="s">
        <v>83</v>
      </c>
      <c r="C24" s="59">
        <v>400</v>
      </c>
      <c r="D24" s="59">
        <v>0</v>
      </c>
      <c r="E24" s="59">
        <f t="shared" si="0"/>
        <v>400</v>
      </c>
      <c r="F24" s="10"/>
      <c r="G24" s="94"/>
      <c r="H24" s="9"/>
    </row>
    <row r="25" spans="1:8" ht="31.5" x14ac:dyDescent="0.25">
      <c r="A25" s="58" t="s">
        <v>231</v>
      </c>
      <c r="B25" s="58" t="s">
        <v>227</v>
      </c>
      <c r="C25" s="58">
        <v>0</v>
      </c>
      <c r="D25" s="59">
        <v>400</v>
      </c>
      <c r="E25" s="59">
        <f t="shared" si="0"/>
        <v>400</v>
      </c>
      <c r="F25" s="10"/>
      <c r="G25" s="94"/>
      <c r="H25" s="9"/>
    </row>
    <row r="26" spans="1:8" ht="15.75" x14ac:dyDescent="0.25">
      <c r="A26" s="56" t="s">
        <v>84</v>
      </c>
      <c r="B26" s="56" t="s">
        <v>85</v>
      </c>
      <c r="C26" s="57">
        <f>C27+C28</f>
        <v>1790.7</v>
      </c>
      <c r="D26" s="57">
        <f>D27+D28</f>
        <v>0</v>
      </c>
      <c r="E26" s="57">
        <f t="shared" si="0"/>
        <v>1790.7</v>
      </c>
      <c r="F26" s="10"/>
      <c r="G26" s="9"/>
      <c r="H26" s="9"/>
    </row>
    <row r="27" spans="1:8" ht="47.25" x14ac:dyDescent="0.25">
      <c r="A27" s="58" t="s">
        <v>86</v>
      </c>
      <c r="B27" s="58" t="s">
        <v>87</v>
      </c>
      <c r="C27" s="59">
        <v>134</v>
      </c>
      <c r="D27" s="59">
        <v>0</v>
      </c>
      <c r="E27" s="59">
        <f t="shared" si="0"/>
        <v>134</v>
      </c>
      <c r="F27" s="10"/>
      <c r="G27" s="9"/>
      <c r="H27" s="9"/>
    </row>
    <row r="28" spans="1:8" ht="31.5" x14ac:dyDescent="0.25">
      <c r="A28" s="56" t="s">
        <v>88</v>
      </c>
      <c r="B28" s="56" t="s">
        <v>89</v>
      </c>
      <c r="C28" s="57">
        <f>C29</f>
        <v>1656.7</v>
      </c>
      <c r="D28" s="57">
        <f>D29</f>
        <v>0</v>
      </c>
      <c r="E28" s="57">
        <f t="shared" si="0"/>
        <v>1656.7</v>
      </c>
      <c r="F28" s="10"/>
      <c r="G28" s="9"/>
      <c r="H28" s="9"/>
    </row>
    <row r="29" spans="1:8" ht="47.25" x14ac:dyDescent="0.25">
      <c r="A29" s="58" t="s">
        <v>90</v>
      </c>
      <c r="B29" s="58" t="s">
        <v>91</v>
      </c>
      <c r="C29" s="59">
        <f>C30+C31+C32+C33+C34</f>
        <v>1656.7</v>
      </c>
      <c r="D29" s="59">
        <f>D30+D31+D32+D33+D34</f>
        <v>0</v>
      </c>
      <c r="E29" s="59">
        <f t="shared" si="0"/>
        <v>1656.7</v>
      </c>
      <c r="F29" s="10"/>
      <c r="G29" s="9"/>
      <c r="H29" s="9"/>
    </row>
    <row r="30" spans="1:8" ht="63" x14ac:dyDescent="0.25">
      <c r="A30" s="58" t="s">
        <v>92</v>
      </c>
      <c r="B30" s="58" t="s">
        <v>93</v>
      </c>
      <c r="C30" s="59">
        <v>450</v>
      </c>
      <c r="D30" s="59">
        <v>0</v>
      </c>
      <c r="E30" s="59">
        <f t="shared" si="0"/>
        <v>450</v>
      </c>
      <c r="F30" s="10"/>
      <c r="G30" s="9"/>
      <c r="H30" s="9"/>
    </row>
    <row r="31" spans="1:8" ht="63" x14ac:dyDescent="0.25">
      <c r="A31" s="58" t="s">
        <v>92</v>
      </c>
      <c r="B31" s="58" t="s">
        <v>94</v>
      </c>
      <c r="C31" s="59">
        <v>400</v>
      </c>
      <c r="D31" s="59">
        <v>0</v>
      </c>
      <c r="E31" s="59">
        <f t="shared" si="0"/>
        <v>400</v>
      </c>
      <c r="F31" s="10"/>
      <c r="G31" s="9"/>
      <c r="H31" s="9"/>
    </row>
    <row r="32" spans="1:8" ht="63" x14ac:dyDescent="0.25">
      <c r="A32" s="58" t="s">
        <v>92</v>
      </c>
      <c r="B32" s="58" t="s">
        <v>95</v>
      </c>
      <c r="C32" s="59">
        <v>400</v>
      </c>
      <c r="D32" s="59">
        <v>0</v>
      </c>
      <c r="E32" s="59">
        <f t="shared" si="0"/>
        <v>400</v>
      </c>
      <c r="F32" s="10"/>
      <c r="G32" s="9"/>
      <c r="H32" s="9"/>
    </row>
    <row r="33" spans="1:8" ht="63" x14ac:dyDescent="0.25">
      <c r="A33" s="58" t="s">
        <v>92</v>
      </c>
      <c r="B33" s="58" t="s">
        <v>96</v>
      </c>
      <c r="C33" s="59">
        <v>376.7</v>
      </c>
      <c r="D33" s="59">
        <v>0</v>
      </c>
      <c r="E33" s="59">
        <f t="shared" si="0"/>
        <v>376.7</v>
      </c>
      <c r="F33" s="10"/>
      <c r="G33" s="9"/>
      <c r="H33" s="9"/>
    </row>
    <row r="34" spans="1:8" ht="63" x14ac:dyDescent="0.25">
      <c r="A34" s="58" t="s">
        <v>97</v>
      </c>
      <c r="B34" s="58" t="s">
        <v>98</v>
      </c>
      <c r="C34" s="66">
        <v>30</v>
      </c>
      <c r="D34" s="66">
        <v>0</v>
      </c>
      <c r="E34" s="66">
        <f t="shared" si="0"/>
        <v>30</v>
      </c>
      <c r="F34" s="10"/>
      <c r="G34" s="9"/>
      <c r="H34" s="9"/>
    </row>
    <row r="35" spans="1:8" ht="15.75" x14ac:dyDescent="0.25">
      <c r="A35" s="56" t="s">
        <v>45</v>
      </c>
      <c r="B35" s="56" t="s">
        <v>99</v>
      </c>
      <c r="C35" s="68">
        <f>C36</f>
        <v>15000.3</v>
      </c>
      <c r="D35" s="68">
        <f>D36</f>
        <v>101.7</v>
      </c>
      <c r="E35" s="68">
        <f t="shared" si="0"/>
        <v>15102</v>
      </c>
      <c r="F35" s="10"/>
      <c r="G35" s="9"/>
      <c r="H35" s="9"/>
    </row>
    <row r="36" spans="1:8" ht="31.5" x14ac:dyDescent="0.25">
      <c r="A36" s="56" t="s">
        <v>46</v>
      </c>
      <c r="B36" s="56" t="s">
        <v>100</v>
      </c>
      <c r="C36" s="68">
        <f>C37</f>
        <v>15000.3</v>
      </c>
      <c r="D36" s="68">
        <f>D37</f>
        <v>101.7</v>
      </c>
      <c r="E36" s="68">
        <f t="shared" si="0"/>
        <v>15102</v>
      </c>
      <c r="F36" s="10"/>
      <c r="G36" s="9"/>
      <c r="H36" s="9"/>
    </row>
    <row r="37" spans="1:8" ht="15.75" x14ac:dyDescent="0.25">
      <c r="A37" s="56" t="s">
        <v>47</v>
      </c>
      <c r="B37" s="56" t="s">
        <v>217</v>
      </c>
      <c r="C37" s="68">
        <f>C38+C41</f>
        <v>15000.3</v>
      </c>
      <c r="D37" s="68">
        <f>D38+D41</f>
        <v>101.7</v>
      </c>
      <c r="E37" s="68">
        <f t="shared" si="0"/>
        <v>15102</v>
      </c>
      <c r="F37" s="10"/>
      <c r="G37" s="9"/>
      <c r="H37" s="9"/>
    </row>
    <row r="38" spans="1:8" ht="47.25" x14ac:dyDescent="0.25">
      <c r="A38" s="58" t="s">
        <v>48</v>
      </c>
      <c r="B38" s="58" t="s">
        <v>218</v>
      </c>
      <c r="C38" s="66">
        <f>C39+C40</f>
        <v>2609.7999999999997</v>
      </c>
      <c r="D38" s="66">
        <f>D39+D40</f>
        <v>101.7</v>
      </c>
      <c r="E38" s="66">
        <f t="shared" si="0"/>
        <v>2711.4999999999995</v>
      </c>
      <c r="F38" s="10"/>
      <c r="G38" s="9"/>
      <c r="H38" s="9"/>
    </row>
    <row r="39" spans="1:8" ht="63" x14ac:dyDescent="0.25">
      <c r="A39" s="58" t="s">
        <v>101</v>
      </c>
      <c r="B39" s="58" t="s">
        <v>235</v>
      </c>
      <c r="C39" s="59">
        <v>2602.6</v>
      </c>
      <c r="D39" s="59">
        <v>101.7</v>
      </c>
      <c r="E39" s="59">
        <f t="shared" si="0"/>
        <v>2704.2999999999997</v>
      </c>
      <c r="F39" s="10"/>
      <c r="G39" s="9"/>
      <c r="H39" s="9"/>
    </row>
    <row r="40" spans="1:8" ht="78.75" x14ac:dyDescent="0.25">
      <c r="A40" s="58" t="s">
        <v>201</v>
      </c>
      <c r="B40" s="58" t="s">
        <v>234</v>
      </c>
      <c r="C40" s="59">
        <v>7.2</v>
      </c>
      <c r="D40" s="59">
        <v>0</v>
      </c>
      <c r="E40" s="59">
        <f t="shared" si="0"/>
        <v>7.2</v>
      </c>
      <c r="F40" s="10"/>
      <c r="G40" s="9"/>
      <c r="H40" s="9"/>
    </row>
    <row r="41" spans="1:8" ht="63" x14ac:dyDescent="0.25">
      <c r="A41" s="56" t="s">
        <v>102</v>
      </c>
      <c r="B41" s="56" t="s">
        <v>219</v>
      </c>
      <c r="C41" s="57">
        <f>C42+C43</f>
        <v>12390.5</v>
      </c>
      <c r="D41" s="57">
        <f>D42+D43</f>
        <v>0</v>
      </c>
      <c r="E41" s="57">
        <f t="shared" si="0"/>
        <v>12390.5</v>
      </c>
      <c r="F41" s="10"/>
      <c r="G41" s="9"/>
      <c r="H41" s="9"/>
    </row>
    <row r="42" spans="1:8" ht="47.25" x14ac:dyDescent="0.25">
      <c r="A42" s="58" t="s">
        <v>103</v>
      </c>
      <c r="B42" s="58" t="s">
        <v>232</v>
      </c>
      <c r="C42" s="59">
        <v>7875.1</v>
      </c>
      <c r="D42" s="59">
        <v>0</v>
      </c>
      <c r="E42" s="59">
        <f t="shared" si="0"/>
        <v>7875.1</v>
      </c>
      <c r="F42" s="10"/>
      <c r="G42" s="9"/>
      <c r="H42" s="9"/>
    </row>
    <row r="43" spans="1:8" ht="47.25" x14ac:dyDescent="0.25">
      <c r="A43" s="58" t="s">
        <v>61</v>
      </c>
      <c r="B43" s="58" t="s">
        <v>233</v>
      </c>
      <c r="C43" s="59">
        <v>4515.3999999999996</v>
      </c>
      <c r="D43" s="59">
        <v>0</v>
      </c>
      <c r="E43" s="59">
        <f t="shared" si="0"/>
        <v>4515.3999999999996</v>
      </c>
      <c r="F43" s="10"/>
      <c r="G43" s="9"/>
      <c r="H43" s="9"/>
    </row>
    <row r="44" spans="1:8" ht="15.75" x14ac:dyDescent="0.25">
      <c r="A44" s="61" t="s">
        <v>104</v>
      </c>
      <c r="B44" s="60"/>
      <c r="C44" s="57">
        <f>C35+C11</f>
        <v>96818.7</v>
      </c>
      <c r="D44" s="57">
        <f>D35+D11</f>
        <v>162.30000000000001</v>
      </c>
      <c r="E44" s="57">
        <f t="shared" si="0"/>
        <v>96981</v>
      </c>
    </row>
    <row r="47" spans="1:8" s="13" customFormat="1" ht="15.75" x14ac:dyDescent="0.25">
      <c r="A47" s="104" t="s">
        <v>238</v>
      </c>
      <c r="B47" s="104"/>
      <c r="C47" s="104"/>
      <c r="D47" s="104"/>
      <c r="E47" s="104"/>
    </row>
  </sheetData>
  <mergeCells count="3">
    <mergeCell ref="B1:E5"/>
    <mergeCell ref="A47:E47"/>
    <mergeCell ref="A6:D9"/>
  </mergeCells>
  <phoneticPr fontId="2" type="noConversion"/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tabSelected="1" zoomScale="90" zoomScaleNormal="100" workbookViewId="0">
      <selection activeCell="A5" sqref="A5:G9"/>
    </sheetView>
  </sheetViews>
  <sheetFormatPr defaultRowHeight="18.75" x14ac:dyDescent="0.3"/>
  <cols>
    <col min="1" max="1" width="9.85546875" style="1" customWidth="1"/>
    <col min="2" max="2" width="75.42578125" style="1" customWidth="1"/>
    <col min="3" max="3" width="6" style="1" customWidth="1"/>
    <col min="4" max="4" width="7" style="1" customWidth="1"/>
    <col min="5" max="5" width="13.42578125" style="1" customWidth="1"/>
    <col min="6" max="6" width="4.85546875" style="1" customWidth="1"/>
    <col min="7" max="7" width="14" style="1" customWidth="1"/>
    <col min="8" max="8" width="19.140625" style="8" customWidth="1"/>
    <col min="9" max="9" width="9.5703125" style="8" bestFit="1" customWidth="1"/>
    <col min="10" max="10" width="12.28515625" style="8" bestFit="1" customWidth="1"/>
    <col min="11" max="11" width="10.5703125" style="8" bestFit="1" customWidth="1"/>
    <col min="12" max="12" width="11.42578125" style="8" bestFit="1" customWidth="1"/>
    <col min="13" max="16384" width="9.140625" style="1"/>
  </cols>
  <sheetData>
    <row r="1" spans="1:12" ht="15.75" customHeight="1" x14ac:dyDescent="0.25">
      <c r="C1" s="103" t="s">
        <v>304</v>
      </c>
      <c r="D1" s="103"/>
      <c r="E1" s="103"/>
      <c r="F1" s="103"/>
      <c r="G1" s="103"/>
      <c r="H1" s="1"/>
      <c r="I1" s="1"/>
      <c r="J1" s="1"/>
      <c r="K1" s="1"/>
      <c r="L1" s="1"/>
    </row>
    <row r="2" spans="1:12" ht="15.75" x14ac:dyDescent="0.25">
      <c r="C2" s="103"/>
      <c r="D2" s="103"/>
      <c r="E2" s="103"/>
      <c r="F2" s="103"/>
      <c r="G2" s="103"/>
      <c r="H2" s="1"/>
      <c r="I2" s="1"/>
      <c r="J2" s="1"/>
      <c r="K2" s="1"/>
      <c r="L2" s="1"/>
    </row>
    <row r="3" spans="1:12" ht="24.75" customHeight="1" x14ac:dyDescent="0.25">
      <c r="C3" s="103"/>
      <c r="D3" s="103"/>
      <c r="E3" s="103"/>
      <c r="F3" s="103"/>
      <c r="G3" s="103"/>
      <c r="H3" s="1"/>
      <c r="I3" s="1"/>
      <c r="J3" s="1"/>
      <c r="K3" s="1"/>
      <c r="L3" s="1"/>
    </row>
    <row r="4" spans="1:12" ht="12.75" customHeight="1" x14ac:dyDescent="0.25">
      <c r="C4" s="103"/>
      <c r="D4" s="103"/>
      <c r="E4" s="103"/>
      <c r="F4" s="103"/>
      <c r="G4" s="103"/>
      <c r="H4" s="1"/>
      <c r="I4" s="1"/>
      <c r="J4" s="1"/>
      <c r="K4" s="1"/>
      <c r="L4" s="1"/>
    </row>
    <row r="5" spans="1:12" ht="15.75" customHeight="1" x14ac:dyDescent="0.25">
      <c r="A5" s="107" t="s">
        <v>305</v>
      </c>
      <c r="B5" s="107"/>
      <c r="C5" s="107"/>
      <c r="D5" s="107"/>
      <c r="E5" s="107"/>
      <c r="F5" s="107"/>
      <c r="G5" s="107"/>
      <c r="H5" s="1"/>
      <c r="I5" s="1"/>
      <c r="J5" s="1"/>
      <c r="K5" s="1"/>
      <c r="L5" s="1"/>
    </row>
    <row r="6" spans="1:12" ht="15.75" x14ac:dyDescent="0.25">
      <c r="A6" s="107"/>
      <c r="B6" s="107"/>
      <c r="C6" s="107"/>
      <c r="D6" s="107"/>
      <c r="E6" s="107"/>
      <c r="F6" s="107"/>
      <c r="G6" s="107"/>
      <c r="H6" s="1"/>
      <c r="I6" s="1"/>
      <c r="J6" s="1"/>
      <c r="K6" s="1"/>
      <c r="L6" s="1"/>
    </row>
    <row r="7" spans="1:12" ht="13.5" customHeight="1" x14ac:dyDescent="0.25">
      <c r="A7" s="107"/>
      <c r="B7" s="107"/>
      <c r="C7" s="107"/>
      <c r="D7" s="107"/>
      <c r="E7" s="107"/>
      <c r="F7" s="107"/>
      <c r="G7" s="107"/>
      <c r="H7" s="1"/>
      <c r="I7" s="1"/>
      <c r="J7" s="1"/>
      <c r="K7" s="1"/>
      <c r="L7" s="1"/>
    </row>
    <row r="8" spans="1:12" ht="15.75" hidden="1" customHeight="1" x14ac:dyDescent="0.25">
      <c r="A8" s="107"/>
      <c r="B8" s="107"/>
      <c r="C8" s="107"/>
      <c r="D8" s="107"/>
      <c r="E8" s="107"/>
      <c r="F8" s="107"/>
      <c r="G8" s="107"/>
      <c r="H8" s="1"/>
      <c r="I8" s="1"/>
      <c r="J8" s="1"/>
      <c r="K8" s="1"/>
      <c r="L8" s="1"/>
    </row>
    <row r="9" spans="1:12" ht="15.75" hidden="1" customHeight="1" x14ac:dyDescent="0.25">
      <c r="A9" s="107"/>
      <c r="B9" s="107"/>
      <c r="C9" s="107"/>
      <c r="D9" s="107"/>
      <c r="E9" s="107"/>
      <c r="F9" s="107"/>
      <c r="G9" s="107"/>
      <c r="H9" s="1"/>
      <c r="I9" s="1"/>
      <c r="J9" s="1"/>
      <c r="K9" s="1"/>
      <c r="L9" s="1"/>
    </row>
    <row r="10" spans="1:12" x14ac:dyDescent="0.3">
      <c r="A10" s="2"/>
      <c r="B10" s="106"/>
      <c r="C10" s="106"/>
      <c r="D10" s="106"/>
      <c r="E10" s="106"/>
      <c r="G10" s="3"/>
      <c r="H10" s="6"/>
      <c r="I10" s="6"/>
      <c r="J10" s="7"/>
      <c r="K10" s="7"/>
      <c r="L10" s="7"/>
    </row>
    <row r="11" spans="1:12" s="5" customFormat="1" ht="78.75" x14ac:dyDescent="0.3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253</v>
      </c>
      <c r="H11" s="6"/>
      <c r="I11" s="6"/>
      <c r="J11" s="7"/>
      <c r="K11" s="7"/>
      <c r="L11" s="7"/>
    </row>
    <row r="12" spans="1:12" x14ac:dyDescent="0.3">
      <c r="A12" s="18"/>
      <c r="B12" s="19" t="s">
        <v>7</v>
      </c>
      <c r="C12" s="32"/>
      <c r="D12" s="20"/>
      <c r="E12" s="21"/>
      <c r="F12" s="21"/>
      <c r="G12" s="22">
        <f>G15+G33</f>
        <v>29158.899999999998</v>
      </c>
      <c r="H12" s="6"/>
      <c r="I12" s="6"/>
      <c r="J12" s="7"/>
      <c r="K12" s="7"/>
      <c r="L12" s="7"/>
    </row>
    <row r="13" spans="1:12" x14ac:dyDescent="0.3">
      <c r="A13" s="18"/>
      <c r="B13" s="19" t="s">
        <v>9</v>
      </c>
      <c r="C13" s="45"/>
      <c r="D13" s="20"/>
      <c r="E13" s="21"/>
      <c r="F13" s="21"/>
      <c r="G13" s="22">
        <f>G16+G19+G35+G37</f>
        <v>25632.5</v>
      </c>
      <c r="H13" s="6"/>
      <c r="I13" s="6"/>
      <c r="J13" s="7"/>
      <c r="K13" s="7"/>
      <c r="L13" s="7"/>
    </row>
    <row r="14" spans="1:12" ht="32.25" x14ac:dyDescent="0.3">
      <c r="A14" s="21" t="s">
        <v>10</v>
      </c>
      <c r="B14" s="34" t="s">
        <v>105</v>
      </c>
      <c r="C14" s="20" t="s">
        <v>295</v>
      </c>
      <c r="D14" s="21"/>
      <c r="E14" s="21"/>
      <c r="F14" s="21"/>
      <c r="G14" s="38">
        <f>G15</f>
        <v>10621.7</v>
      </c>
    </row>
    <row r="15" spans="1:12" x14ac:dyDescent="0.3">
      <c r="A15" s="18"/>
      <c r="B15" s="24" t="s">
        <v>7</v>
      </c>
      <c r="C15" s="20" t="s">
        <v>295</v>
      </c>
      <c r="D15" s="25" t="s">
        <v>8</v>
      </c>
      <c r="E15" s="18"/>
      <c r="F15" s="18"/>
      <c r="G15" s="26">
        <f>G16+G19+G29</f>
        <v>10621.7</v>
      </c>
    </row>
    <row r="16" spans="1:12" ht="32.25" x14ac:dyDescent="0.3">
      <c r="A16" s="27" t="s">
        <v>11</v>
      </c>
      <c r="B16" s="19" t="s">
        <v>106</v>
      </c>
      <c r="C16" s="20" t="s">
        <v>295</v>
      </c>
      <c r="D16" s="20" t="s">
        <v>107</v>
      </c>
      <c r="E16" s="21"/>
      <c r="F16" s="20"/>
      <c r="G16" s="22">
        <f>G17</f>
        <v>1380.2</v>
      </c>
      <c r="I16" s="8" t="s">
        <v>250</v>
      </c>
    </row>
    <row r="17" spans="1:12" x14ac:dyDescent="0.3">
      <c r="A17" s="28" t="s">
        <v>12</v>
      </c>
      <c r="B17" s="24" t="s">
        <v>108</v>
      </c>
      <c r="C17" s="25" t="s">
        <v>295</v>
      </c>
      <c r="D17" s="25" t="s">
        <v>107</v>
      </c>
      <c r="E17" s="25" t="s">
        <v>109</v>
      </c>
      <c r="F17" s="25"/>
      <c r="G17" s="26">
        <f>G18</f>
        <v>1380.2</v>
      </c>
    </row>
    <row r="18" spans="1:12" ht="63.75" x14ac:dyDescent="0.3">
      <c r="A18" s="28" t="s">
        <v>13</v>
      </c>
      <c r="B18" s="24" t="s">
        <v>14</v>
      </c>
      <c r="C18" s="25" t="s">
        <v>295</v>
      </c>
      <c r="D18" s="25" t="s">
        <v>107</v>
      </c>
      <c r="E18" s="25" t="s">
        <v>109</v>
      </c>
      <c r="F18" s="25" t="s">
        <v>15</v>
      </c>
      <c r="G18" s="26">
        <v>1380.2</v>
      </c>
    </row>
    <row r="19" spans="1:12" ht="48" x14ac:dyDescent="0.3">
      <c r="A19" s="21" t="s">
        <v>16</v>
      </c>
      <c r="B19" s="19" t="s">
        <v>110</v>
      </c>
      <c r="C19" s="20" t="s">
        <v>295</v>
      </c>
      <c r="D19" s="20" t="s">
        <v>17</v>
      </c>
      <c r="E19" s="20"/>
      <c r="F19" s="20"/>
      <c r="G19" s="22">
        <f>G20</f>
        <v>9145.5</v>
      </c>
    </row>
    <row r="20" spans="1:12" x14ac:dyDescent="0.3">
      <c r="A20" s="28" t="s">
        <v>18</v>
      </c>
      <c r="B20" s="24" t="s">
        <v>111</v>
      </c>
      <c r="C20" s="25" t="s">
        <v>295</v>
      </c>
      <c r="D20" s="25" t="s">
        <v>17</v>
      </c>
      <c r="E20" s="25" t="s">
        <v>112</v>
      </c>
      <c r="F20" s="18"/>
      <c r="G20" s="26">
        <f>G21+G23+G25</f>
        <v>9145.5</v>
      </c>
    </row>
    <row r="21" spans="1:12" ht="32.25" x14ac:dyDescent="0.3">
      <c r="A21" s="27" t="s">
        <v>19</v>
      </c>
      <c r="B21" s="19" t="s">
        <v>113</v>
      </c>
      <c r="C21" s="20" t="s">
        <v>295</v>
      </c>
      <c r="D21" s="20" t="s">
        <v>17</v>
      </c>
      <c r="E21" s="20" t="s">
        <v>114</v>
      </c>
      <c r="F21" s="21"/>
      <c r="G21" s="22">
        <f>G22</f>
        <v>1161.7</v>
      </c>
    </row>
    <row r="22" spans="1:12" ht="63.75" x14ac:dyDescent="0.3">
      <c r="A22" s="28" t="s">
        <v>20</v>
      </c>
      <c r="B22" s="24" t="s">
        <v>14</v>
      </c>
      <c r="C22" s="25" t="s">
        <v>295</v>
      </c>
      <c r="D22" s="25" t="s">
        <v>17</v>
      </c>
      <c r="E22" s="25" t="s">
        <v>114</v>
      </c>
      <c r="F22" s="18">
        <v>100</v>
      </c>
      <c r="G22" s="26">
        <v>1161.7</v>
      </c>
    </row>
    <row r="23" spans="1:12" ht="32.25" x14ac:dyDescent="0.3">
      <c r="A23" s="18" t="s">
        <v>115</v>
      </c>
      <c r="B23" s="19" t="s">
        <v>116</v>
      </c>
      <c r="C23" s="20" t="s">
        <v>295</v>
      </c>
      <c r="D23" s="20" t="s">
        <v>17</v>
      </c>
      <c r="E23" s="20" t="s">
        <v>23</v>
      </c>
      <c r="F23" s="35"/>
      <c r="G23" s="22">
        <f>G24</f>
        <v>316.5</v>
      </c>
    </row>
    <row r="24" spans="1:12" ht="63.75" x14ac:dyDescent="0.3">
      <c r="A24" s="18" t="s">
        <v>117</v>
      </c>
      <c r="B24" s="24" t="s">
        <v>14</v>
      </c>
      <c r="C24" s="25" t="s">
        <v>295</v>
      </c>
      <c r="D24" s="25" t="s">
        <v>17</v>
      </c>
      <c r="E24" s="25" t="s">
        <v>23</v>
      </c>
      <c r="F24" s="29">
        <v>100</v>
      </c>
      <c r="G24" s="30">
        <v>316.5</v>
      </c>
    </row>
    <row r="25" spans="1:12" x14ac:dyDescent="0.3">
      <c r="A25" s="21" t="s">
        <v>21</v>
      </c>
      <c r="B25" s="19" t="s">
        <v>22</v>
      </c>
      <c r="C25" s="20" t="s">
        <v>295</v>
      </c>
      <c r="D25" s="20" t="s">
        <v>17</v>
      </c>
      <c r="E25" s="97" t="s">
        <v>118</v>
      </c>
      <c r="F25" s="20"/>
      <c r="G25" s="22">
        <f>G26+G27+G28</f>
        <v>7667.3</v>
      </c>
    </row>
    <row r="26" spans="1:12" ht="63.75" x14ac:dyDescent="0.3">
      <c r="A26" s="18" t="s">
        <v>24</v>
      </c>
      <c r="B26" s="24" t="s">
        <v>14</v>
      </c>
      <c r="C26" s="25" t="s">
        <v>295</v>
      </c>
      <c r="D26" s="25" t="s">
        <v>17</v>
      </c>
      <c r="E26" s="31" t="s">
        <v>118</v>
      </c>
      <c r="F26" s="25" t="s">
        <v>15</v>
      </c>
      <c r="G26" s="26">
        <v>5642.3</v>
      </c>
    </row>
    <row r="27" spans="1:12" ht="32.25" x14ac:dyDescent="0.3">
      <c r="A27" s="28" t="s">
        <v>119</v>
      </c>
      <c r="B27" s="24" t="s">
        <v>294</v>
      </c>
      <c r="C27" s="25" t="s">
        <v>295</v>
      </c>
      <c r="D27" s="25" t="s">
        <v>17</v>
      </c>
      <c r="E27" s="31" t="s">
        <v>118</v>
      </c>
      <c r="F27" s="29">
        <v>200</v>
      </c>
      <c r="G27" s="23">
        <v>2000</v>
      </c>
    </row>
    <row r="28" spans="1:12" x14ac:dyDescent="0.3">
      <c r="A28" s="28" t="s">
        <v>120</v>
      </c>
      <c r="B28" s="24" t="s">
        <v>25</v>
      </c>
      <c r="C28" s="25" t="s">
        <v>295</v>
      </c>
      <c r="D28" s="25" t="s">
        <v>17</v>
      </c>
      <c r="E28" s="31" t="s">
        <v>118</v>
      </c>
      <c r="F28" s="29">
        <v>800</v>
      </c>
      <c r="G28" s="23">
        <v>25</v>
      </c>
    </row>
    <row r="29" spans="1:12" s="83" customFormat="1" x14ac:dyDescent="0.3">
      <c r="A29" s="79" t="s">
        <v>181</v>
      </c>
      <c r="B29" s="80" t="s">
        <v>121</v>
      </c>
      <c r="C29" s="82" t="s">
        <v>295</v>
      </c>
      <c r="D29" s="82" t="s">
        <v>122</v>
      </c>
      <c r="E29" s="82"/>
      <c r="F29" s="81"/>
      <c r="G29" s="38">
        <f>G30</f>
        <v>96</v>
      </c>
      <c r="H29" s="84"/>
      <c r="I29" s="84"/>
      <c r="J29" s="84"/>
      <c r="K29" s="84"/>
      <c r="L29" s="84"/>
    </row>
    <row r="30" spans="1:12" s="83" customFormat="1" ht="48" x14ac:dyDescent="0.3">
      <c r="A30" s="85" t="s">
        <v>182</v>
      </c>
      <c r="B30" s="86" t="s">
        <v>123</v>
      </c>
      <c r="C30" s="87" t="s">
        <v>295</v>
      </c>
      <c r="D30" s="87" t="s">
        <v>122</v>
      </c>
      <c r="E30" s="87" t="s">
        <v>124</v>
      </c>
      <c r="F30" s="87"/>
      <c r="G30" s="23">
        <f>G31</f>
        <v>96</v>
      </c>
      <c r="H30" s="84"/>
      <c r="I30" s="84"/>
      <c r="J30" s="84"/>
      <c r="K30" s="84"/>
      <c r="L30" s="84"/>
    </row>
    <row r="31" spans="1:12" s="83" customFormat="1" x14ac:dyDescent="0.3">
      <c r="A31" s="85" t="s">
        <v>183</v>
      </c>
      <c r="B31" s="86" t="s">
        <v>25</v>
      </c>
      <c r="C31" s="87" t="s">
        <v>295</v>
      </c>
      <c r="D31" s="87" t="s">
        <v>122</v>
      </c>
      <c r="E31" s="87" t="s">
        <v>124</v>
      </c>
      <c r="F31" s="87" t="s">
        <v>125</v>
      </c>
      <c r="G31" s="33">
        <v>96</v>
      </c>
      <c r="H31" s="84"/>
      <c r="I31" s="84"/>
      <c r="J31" s="84"/>
      <c r="K31" s="84"/>
      <c r="L31" s="84"/>
    </row>
    <row r="32" spans="1:12" ht="32.25" x14ac:dyDescent="0.3">
      <c r="A32" s="21" t="s">
        <v>26</v>
      </c>
      <c r="B32" s="34" t="s">
        <v>27</v>
      </c>
      <c r="C32" s="20" t="s">
        <v>295</v>
      </c>
      <c r="D32" s="20"/>
      <c r="E32" s="20"/>
      <c r="F32" s="35"/>
      <c r="G32" s="22">
        <f>G34+G44+G52+G56+G60+G69+G84+G90+G102+G106+G47</f>
        <v>88888.3</v>
      </c>
    </row>
    <row r="33" spans="1:12" x14ac:dyDescent="0.3">
      <c r="A33" s="18"/>
      <c r="B33" s="24" t="s">
        <v>7</v>
      </c>
      <c r="C33" s="25" t="s">
        <v>295</v>
      </c>
      <c r="D33" s="25" t="s">
        <v>8</v>
      </c>
      <c r="E33" s="25"/>
      <c r="F33" s="18"/>
      <c r="G33" s="26">
        <f>G34+G44+G47</f>
        <v>18537.199999999997</v>
      </c>
    </row>
    <row r="34" spans="1:12" ht="48" x14ac:dyDescent="0.3">
      <c r="A34" s="21" t="s">
        <v>11</v>
      </c>
      <c r="B34" s="19" t="s">
        <v>28</v>
      </c>
      <c r="C34" s="20" t="s">
        <v>295</v>
      </c>
      <c r="D34" s="20" t="s">
        <v>29</v>
      </c>
      <c r="E34" s="20"/>
      <c r="F34" s="35"/>
      <c r="G34" s="22">
        <f>G35+G37+G41</f>
        <v>18029.399999999998</v>
      </c>
    </row>
    <row r="35" spans="1:12" s="78" customFormat="1" x14ac:dyDescent="0.3">
      <c r="A35" s="27" t="s">
        <v>12</v>
      </c>
      <c r="B35" s="19" t="s">
        <v>126</v>
      </c>
      <c r="C35" s="20" t="s">
        <v>295</v>
      </c>
      <c r="D35" s="20" t="s">
        <v>29</v>
      </c>
      <c r="E35" s="20" t="s">
        <v>127</v>
      </c>
      <c r="F35" s="35"/>
      <c r="G35" s="22">
        <f>G36</f>
        <v>1380.2</v>
      </c>
      <c r="H35" s="8"/>
      <c r="I35" s="8"/>
      <c r="J35" s="8"/>
      <c r="K35" s="8"/>
      <c r="L35" s="8"/>
    </row>
    <row r="36" spans="1:12" ht="63.75" x14ac:dyDescent="0.3">
      <c r="A36" s="28" t="s">
        <v>13</v>
      </c>
      <c r="B36" s="24" t="s">
        <v>14</v>
      </c>
      <c r="C36" s="25" t="s">
        <v>295</v>
      </c>
      <c r="D36" s="25" t="s">
        <v>29</v>
      </c>
      <c r="E36" s="25" t="s">
        <v>127</v>
      </c>
      <c r="F36" s="29">
        <v>100</v>
      </c>
      <c r="G36" s="26">
        <v>1380.2</v>
      </c>
    </row>
    <row r="37" spans="1:12" x14ac:dyDescent="0.3">
      <c r="A37" s="21" t="s">
        <v>30</v>
      </c>
      <c r="B37" s="19" t="s">
        <v>31</v>
      </c>
      <c r="C37" s="20" t="s">
        <v>295</v>
      </c>
      <c r="D37" s="20" t="s">
        <v>29</v>
      </c>
      <c r="E37" s="20" t="s">
        <v>32</v>
      </c>
      <c r="F37" s="21"/>
      <c r="G37" s="22">
        <f>G38+G39+G40</f>
        <v>13726.599999999999</v>
      </c>
    </row>
    <row r="38" spans="1:12" ht="63.75" x14ac:dyDescent="0.3">
      <c r="A38" s="18" t="s">
        <v>128</v>
      </c>
      <c r="B38" s="24" t="s">
        <v>14</v>
      </c>
      <c r="C38" s="25" t="s">
        <v>295</v>
      </c>
      <c r="D38" s="25" t="s">
        <v>29</v>
      </c>
      <c r="E38" s="25" t="s">
        <v>32</v>
      </c>
      <c r="F38" s="18">
        <v>100</v>
      </c>
      <c r="G38" s="26">
        <v>10122.799999999999</v>
      </c>
    </row>
    <row r="39" spans="1:12" ht="32.25" x14ac:dyDescent="0.3">
      <c r="A39" s="18" t="s">
        <v>129</v>
      </c>
      <c r="B39" s="24" t="s">
        <v>294</v>
      </c>
      <c r="C39" s="25" t="s">
        <v>295</v>
      </c>
      <c r="D39" s="25" t="s">
        <v>29</v>
      </c>
      <c r="E39" s="25" t="s">
        <v>32</v>
      </c>
      <c r="F39" s="29">
        <v>200</v>
      </c>
      <c r="G39" s="26">
        <v>3583.8</v>
      </c>
    </row>
    <row r="40" spans="1:12" x14ac:dyDescent="0.3">
      <c r="A40" s="18" t="s">
        <v>212</v>
      </c>
      <c r="B40" s="24" t="s">
        <v>25</v>
      </c>
      <c r="C40" s="25" t="s">
        <v>295</v>
      </c>
      <c r="D40" s="25" t="s">
        <v>29</v>
      </c>
      <c r="E40" s="25" t="s">
        <v>32</v>
      </c>
      <c r="F40" s="29">
        <v>800</v>
      </c>
      <c r="G40" s="26">
        <v>20</v>
      </c>
    </row>
    <row r="41" spans="1:12" ht="48" x14ac:dyDescent="0.3">
      <c r="A41" s="27" t="s">
        <v>130</v>
      </c>
      <c r="B41" s="19" t="s">
        <v>133</v>
      </c>
      <c r="C41" s="20" t="s">
        <v>295</v>
      </c>
      <c r="D41" s="20" t="s">
        <v>29</v>
      </c>
      <c r="E41" s="35" t="s">
        <v>203</v>
      </c>
      <c r="F41" s="35"/>
      <c r="G41" s="22">
        <f>G42+G43</f>
        <v>2922.6</v>
      </c>
    </row>
    <row r="42" spans="1:12" ht="63.75" x14ac:dyDescent="0.3">
      <c r="A42" s="36" t="s">
        <v>132</v>
      </c>
      <c r="B42" s="24" t="s">
        <v>14</v>
      </c>
      <c r="C42" s="25" t="s">
        <v>295</v>
      </c>
      <c r="D42" s="25" t="s">
        <v>29</v>
      </c>
      <c r="E42" s="29" t="s">
        <v>203</v>
      </c>
      <c r="F42" s="29">
        <v>100</v>
      </c>
      <c r="G42" s="26">
        <v>2710.5</v>
      </c>
    </row>
    <row r="43" spans="1:12" ht="32.25" x14ac:dyDescent="0.3">
      <c r="A43" s="37" t="s">
        <v>301</v>
      </c>
      <c r="B43" s="24" t="s">
        <v>294</v>
      </c>
      <c r="C43" s="25" t="s">
        <v>295</v>
      </c>
      <c r="D43" s="25" t="s">
        <v>29</v>
      </c>
      <c r="E43" s="29" t="s">
        <v>203</v>
      </c>
      <c r="F43" s="29">
        <v>200</v>
      </c>
      <c r="G43" s="26">
        <v>212.1</v>
      </c>
    </row>
    <row r="44" spans="1:12" x14ac:dyDescent="0.3">
      <c r="A44" s="21" t="s">
        <v>16</v>
      </c>
      <c r="B44" s="19" t="s">
        <v>134</v>
      </c>
      <c r="C44" s="20" t="s">
        <v>295</v>
      </c>
      <c r="D44" s="20" t="s">
        <v>135</v>
      </c>
      <c r="E44" s="20"/>
      <c r="F44" s="35"/>
      <c r="G44" s="38">
        <f>G45</f>
        <v>200</v>
      </c>
    </row>
    <row r="45" spans="1:12" x14ac:dyDescent="0.3">
      <c r="A45" s="28" t="s">
        <v>18</v>
      </c>
      <c r="B45" s="24" t="s">
        <v>136</v>
      </c>
      <c r="C45" s="25" t="s">
        <v>295</v>
      </c>
      <c r="D45" s="25" t="s">
        <v>135</v>
      </c>
      <c r="E45" s="25" t="s">
        <v>137</v>
      </c>
      <c r="F45" s="25"/>
      <c r="G45" s="23">
        <f>G46</f>
        <v>200</v>
      </c>
    </row>
    <row r="46" spans="1:12" x14ac:dyDescent="0.3">
      <c r="A46" s="28" t="s">
        <v>19</v>
      </c>
      <c r="B46" s="24" t="s">
        <v>25</v>
      </c>
      <c r="C46" s="25" t="s">
        <v>295</v>
      </c>
      <c r="D46" s="25" t="s">
        <v>135</v>
      </c>
      <c r="E46" s="25" t="s">
        <v>137</v>
      </c>
      <c r="F46" s="39" t="s">
        <v>125</v>
      </c>
      <c r="G46" s="30">
        <v>200</v>
      </c>
    </row>
    <row r="47" spans="1:12" s="78" customFormat="1" x14ac:dyDescent="0.3">
      <c r="A47" s="20" t="s">
        <v>181</v>
      </c>
      <c r="B47" s="99" t="s">
        <v>121</v>
      </c>
      <c r="C47" s="20" t="s">
        <v>295</v>
      </c>
      <c r="D47" s="20" t="s">
        <v>122</v>
      </c>
      <c r="E47" s="20"/>
      <c r="F47" s="32"/>
      <c r="G47" s="100">
        <f>G48+G50</f>
        <v>307.8</v>
      </c>
      <c r="H47" s="8"/>
      <c r="I47" s="8"/>
      <c r="J47" s="8"/>
      <c r="K47" s="8"/>
      <c r="L47" s="8"/>
    </row>
    <row r="48" spans="1:12" s="78" customFormat="1" x14ac:dyDescent="0.3">
      <c r="A48" s="20" t="s">
        <v>182</v>
      </c>
      <c r="B48" s="99" t="s">
        <v>254</v>
      </c>
      <c r="C48" s="20" t="s">
        <v>295</v>
      </c>
      <c r="D48" s="20" t="s">
        <v>122</v>
      </c>
      <c r="E48" s="20" t="s">
        <v>255</v>
      </c>
      <c r="F48" s="32"/>
      <c r="G48" s="100">
        <f>G49</f>
        <v>300</v>
      </c>
      <c r="H48" s="8"/>
      <c r="I48" s="8"/>
      <c r="J48" s="8"/>
      <c r="K48" s="8"/>
      <c r="L48" s="8"/>
    </row>
    <row r="49" spans="1:12" ht="32.25" x14ac:dyDescent="0.3">
      <c r="A49" s="25" t="s">
        <v>183</v>
      </c>
      <c r="B49" s="24" t="s">
        <v>294</v>
      </c>
      <c r="C49" s="25" t="s">
        <v>295</v>
      </c>
      <c r="D49" s="25" t="s">
        <v>122</v>
      </c>
      <c r="E49" s="25" t="s">
        <v>255</v>
      </c>
      <c r="F49" s="39" t="s">
        <v>180</v>
      </c>
      <c r="G49" s="98">
        <v>300</v>
      </c>
    </row>
    <row r="50" spans="1:12" ht="48" x14ac:dyDescent="0.3">
      <c r="A50" s="25" t="s">
        <v>299</v>
      </c>
      <c r="B50" s="19" t="s">
        <v>131</v>
      </c>
      <c r="C50" s="20" t="s">
        <v>295</v>
      </c>
      <c r="D50" s="20" t="s">
        <v>122</v>
      </c>
      <c r="E50" s="35" t="s">
        <v>202</v>
      </c>
      <c r="F50" s="35"/>
      <c r="G50" s="22">
        <f>G51</f>
        <v>7.8</v>
      </c>
    </row>
    <row r="51" spans="1:12" ht="32.25" x14ac:dyDescent="0.3">
      <c r="A51" s="25" t="s">
        <v>300</v>
      </c>
      <c r="B51" s="24" t="s">
        <v>294</v>
      </c>
      <c r="C51" s="25" t="s">
        <v>295</v>
      </c>
      <c r="D51" s="25" t="s">
        <v>122</v>
      </c>
      <c r="E51" s="29" t="s">
        <v>202</v>
      </c>
      <c r="F51" s="29">
        <v>200</v>
      </c>
      <c r="G51" s="26">
        <v>7.8</v>
      </c>
    </row>
    <row r="52" spans="1:12" x14ac:dyDescent="0.3">
      <c r="A52" s="20" t="s">
        <v>184</v>
      </c>
      <c r="B52" s="19" t="s">
        <v>138</v>
      </c>
      <c r="C52" s="20" t="s">
        <v>295</v>
      </c>
      <c r="D52" s="20" t="s">
        <v>139</v>
      </c>
      <c r="E52" s="20"/>
      <c r="F52" s="20"/>
      <c r="G52" s="22">
        <f t="shared" ref="G52:G54" si="0">G53</f>
        <v>100</v>
      </c>
    </row>
    <row r="53" spans="1:12" s="78" customFormat="1" ht="32.25" x14ac:dyDescent="0.3">
      <c r="A53" s="20" t="s">
        <v>256</v>
      </c>
      <c r="B53" s="19" t="s">
        <v>302</v>
      </c>
      <c r="C53" s="20" t="s">
        <v>295</v>
      </c>
      <c r="D53" s="20" t="s">
        <v>303</v>
      </c>
      <c r="E53" s="20"/>
      <c r="F53" s="20"/>
      <c r="G53" s="22">
        <f t="shared" si="0"/>
        <v>100</v>
      </c>
      <c r="H53" s="8"/>
      <c r="I53" s="8"/>
      <c r="J53" s="8"/>
      <c r="K53" s="8"/>
      <c r="L53" s="8"/>
    </row>
    <row r="54" spans="1:12" ht="32.25" x14ac:dyDescent="0.3">
      <c r="A54" s="25" t="s">
        <v>257</v>
      </c>
      <c r="B54" s="24" t="s">
        <v>140</v>
      </c>
      <c r="C54" s="25" t="s">
        <v>295</v>
      </c>
      <c r="D54" s="25" t="s">
        <v>303</v>
      </c>
      <c r="E54" s="25" t="s">
        <v>141</v>
      </c>
      <c r="F54" s="18"/>
      <c r="G54" s="26">
        <f t="shared" si="0"/>
        <v>100</v>
      </c>
    </row>
    <row r="55" spans="1:12" ht="32.25" x14ac:dyDescent="0.3">
      <c r="A55" s="25" t="s">
        <v>258</v>
      </c>
      <c r="B55" s="24" t="s">
        <v>294</v>
      </c>
      <c r="C55" s="25" t="s">
        <v>295</v>
      </c>
      <c r="D55" s="25" t="s">
        <v>303</v>
      </c>
      <c r="E55" s="25" t="s">
        <v>141</v>
      </c>
      <c r="F55" s="18">
        <v>200</v>
      </c>
      <c r="G55" s="30">
        <v>100</v>
      </c>
    </row>
    <row r="56" spans="1:12" s="78" customFormat="1" x14ac:dyDescent="0.3">
      <c r="A56" s="20" t="s">
        <v>142</v>
      </c>
      <c r="B56" s="19" t="s">
        <v>241</v>
      </c>
      <c r="C56" s="20" t="s">
        <v>295</v>
      </c>
      <c r="D56" s="20" t="s">
        <v>242</v>
      </c>
      <c r="E56" s="20"/>
      <c r="F56" s="21"/>
      <c r="G56" s="96">
        <f>G57</f>
        <v>400</v>
      </c>
      <c r="H56" s="8"/>
      <c r="I56" s="8"/>
      <c r="J56" s="8"/>
      <c r="K56" s="8"/>
      <c r="L56" s="8"/>
    </row>
    <row r="57" spans="1:12" s="78" customFormat="1" x14ac:dyDescent="0.3">
      <c r="A57" s="20" t="s">
        <v>185</v>
      </c>
      <c r="B57" s="19" t="s">
        <v>243</v>
      </c>
      <c r="C57" s="20" t="s">
        <v>295</v>
      </c>
      <c r="D57" s="20" t="s">
        <v>244</v>
      </c>
      <c r="E57" s="20"/>
      <c r="F57" s="21"/>
      <c r="G57" s="96">
        <f>G58</f>
        <v>400</v>
      </c>
      <c r="H57" s="8"/>
      <c r="I57" s="8"/>
      <c r="J57" s="8"/>
      <c r="K57" s="8"/>
      <c r="L57" s="8"/>
    </row>
    <row r="58" spans="1:12" ht="32.25" x14ac:dyDescent="0.3">
      <c r="A58" s="25" t="s">
        <v>186</v>
      </c>
      <c r="B58" s="24" t="s">
        <v>245</v>
      </c>
      <c r="C58" s="25" t="s">
        <v>295</v>
      </c>
      <c r="D58" s="25" t="s">
        <v>244</v>
      </c>
      <c r="E58" s="25" t="s">
        <v>246</v>
      </c>
      <c r="F58" s="18"/>
      <c r="G58" s="33">
        <f>G59</f>
        <v>400</v>
      </c>
    </row>
    <row r="59" spans="1:12" ht="32.25" x14ac:dyDescent="0.3">
      <c r="A59" s="25" t="s">
        <v>187</v>
      </c>
      <c r="B59" s="24" t="s">
        <v>294</v>
      </c>
      <c r="C59" s="25" t="s">
        <v>295</v>
      </c>
      <c r="D59" s="25" t="s">
        <v>244</v>
      </c>
      <c r="E59" s="25" t="s">
        <v>246</v>
      </c>
      <c r="F59" s="18">
        <v>200</v>
      </c>
      <c r="G59" s="33">
        <v>400</v>
      </c>
    </row>
    <row r="60" spans="1:12" x14ac:dyDescent="0.3">
      <c r="A60" s="20" t="s">
        <v>188</v>
      </c>
      <c r="B60" s="19" t="s">
        <v>143</v>
      </c>
      <c r="C60" s="20" t="s">
        <v>295</v>
      </c>
      <c r="D60" s="20" t="s">
        <v>144</v>
      </c>
      <c r="E60" s="20"/>
      <c r="F60" s="21"/>
      <c r="G60" s="22">
        <f>G61</f>
        <v>44625.2</v>
      </c>
    </row>
    <row r="61" spans="1:12" s="78" customFormat="1" x14ac:dyDescent="0.3">
      <c r="A61" s="20" t="s">
        <v>189</v>
      </c>
      <c r="B61" s="19" t="s">
        <v>145</v>
      </c>
      <c r="C61" s="20" t="s">
        <v>295</v>
      </c>
      <c r="D61" s="20" t="s">
        <v>146</v>
      </c>
      <c r="E61" s="20"/>
      <c r="F61" s="21"/>
      <c r="G61" s="22">
        <f>G62+G65+G67</f>
        <v>44625.2</v>
      </c>
      <c r="H61" s="8"/>
      <c r="I61" s="8"/>
      <c r="J61" s="8"/>
      <c r="K61" s="8"/>
      <c r="L61" s="8"/>
    </row>
    <row r="62" spans="1:12" x14ac:dyDescent="0.3">
      <c r="A62" s="25" t="s">
        <v>190</v>
      </c>
      <c r="B62" s="24" t="s">
        <v>251</v>
      </c>
      <c r="C62" s="25" t="s">
        <v>295</v>
      </c>
      <c r="D62" s="25" t="s">
        <v>146</v>
      </c>
      <c r="E62" s="25" t="s">
        <v>252</v>
      </c>
      <c r="F62" s="18"/>
      <c r="G62" s="26">
        <f>G63+G64</f>
        <v>24625.200000000001</v>
      </c>
    </row>
    <row r="63" spans="1:12" ht="32.25" x14ac:dyDescent="0.3">
      <c r="A63" s="25" t="s">
        <v>259</v>
      </c>
      <c r="B63" s="24" t="s">
        <v>294</v>
      </c>
      <c r="C63" s="25" t="s">
        <v>295</v>
      </c>
      <c r="D63" s="25" t="s">
        <v>146</v>
      </c>
      <c r="E63" s="25" t="s">
        <v>252</v>
      </c>
      <c r="F63" s="18">
        <v>200</v>
      </c>
      <c r="G63" s="26">
        <v>24325.200000000001</v>
      </c>
    </row>
    <row r="64" spans="1:12" x14ac:dyDescent="0.3">
      <c r="A64" s="25" t="s">
        <v>296</v>
      </c>
      <c r="B64" s="24" t="s">
        <v>25</v>
      </c>
      <c r="C64" s="25" t="s">
        <v>295</v>
      </c>
      <c r="D64" s="25" t="s">
        <v>146</v>
      </c>
      <c r="E64" s="25" t="s">
        <v>252</v>
      </c>
      <c r="F64" s="18">
        <v>800</v>
      </c>
      <c r="G64" s="26">
        <v>300</v>
      </c>
    </row>
    <row r="65" spans="1:12" ht="48" x14ac:dyDescent="0.3">
      <c r="A65" s="25" t="s">
        <v>260</v>
      </c>
      <c r="B65" s="24" t="s">
        <v>220</v>
      </c>
      <c r="C65" s="25" t="s">
        <v>295</v>
      </c>
      <c r="D65" s="25" t="s">
        <v>146</v>
      </c>
      <c r="E65" s="18">
        <v>6000000151</v>
      </c>
      <c r="F65" s="18"/>
      <c r="G65" s="26">
        <f>G66</f>
        <v>3000</v>
      </c>
    </row>
    <row r="66" spans="1:12" ht="32.25" x14ac:dyDescent="0.3">
      <c r="A66" s="25" t="s">
        <v>261</v>
      </c>
      <c r="B66" s="24" t="s">
        <v>294</v>
      </c>
      <c r="C66" s="25" t="s">
        <v>295</v>
      </c>
      <c r="D66" s="25" t="s">
        <v>146</v>
      </c>
      <c r="E66" s="18">
        <v>6000000151</v>
      </c>
      <c r="F66" s="18">
        <v>200</v>
      </c>
      <c r="G66" s="26">
        <v>3000</v>
      </c>
    </row>
    <row r="67" spans="1:12" x14ac:dyDescent="0.3">
      <c r="A67" s="25" t="s">
        <v>262</v>
      </c>
      <c r="B67" s="24" t="s">
        <v>221</v>
      </c>
      <c r="C67" s="25" t="s">
        <v>295</v>
      </c>
      <c r="D67" s="25" t="s">
        <v>146</v>
      </c>
      <c r="E67" s="18">
        <v>6000400005</v>
      </c>
      <c r="F67" s="18"/>
      <c r="G67" s="26">
        <f>G68</f>
        <v>17000</v>
      </c>
    </row>
    <row r="68" spans="1:12" ht="32.25" x14ac:dyDescent="0.3">
      <c r="A68" s="25" t="s">
        <v>263</v>
      </c>
      <c r="B68" s="24" t="s">
        <v>294</v>
      </c>
      <c r="C68" s="25" t="s">
        <v>295</v>
      </c>
      <c r="D68" s="25" t="s">
        <v>146</v>
      </c>
      <c r="E68" s="18">
        <v>6000400005</v>
      </c>
      <c r="F68" s="18">
        <v>200</v>
      </c>
      <c r="G68" s="26">
        <v>17000</v>
      </c>
    </row>
    <row r="69" spans="1:12" x14ac:dyDescent="0.3">
      <c r="A69" s="20" t="s">
        <v>158</v>
      </c>
      <c r="B69" s="19" t="s">
        <v>147</v>
      </c>
      <c r="C69" s="20" t="s">
        <v>295</v>
      </c>
      <c r="D69" s="20" t="s">
        <v>148</v>
      </c>
      <c r="E69" s="21"/>
      <c r="F69" s="21"/>
      <c r="G69" s="22">
        <f>G70+G73</f>
        <v>700</v>
      </c>
    </row>
    <row r="70" spans="1:12" ht="32.25" x14ac:dyDescent="0.3">
      <c r="A70" s="40" t="s">
        <v>191</v>
      </c>
      <c r="B70" s="19" t="s">
        <v>214</v>
      </c>
      <c r="C70" s="20" t="s">
        <v>295</v>
      </c>
      <c r="D70" s="20" t="s">
        <v>149</v>
      </c>
      <c r="E70" s="21"/>
      <c r="F70" s="21"/>
      <c r="G70" s="22">
        <f>G71</f>
        <v>200</v>
      </c>
    </row>
    <row r="71" spans="1:12" ht="63.75" x14ac:dyDescent="0.3">
      <c r="A71" s="101" t="s">
        <v>192</v>
      </c>
      <c r="B71" s="24" t="s">
        <v>150</v>
      </c>
      <c r="C71" s="25" t="s">
        <v>295</v>
      </c>
      <c r="D71" s="25" t="s">
        <v>149</v>
      </c>
      <c r="E71" s="18">
        <v>9900000180</v>
      </c>
      <c r="F71" s="18"/>
      <c r="G71" s="26">
        <f>G72</f>
        <v>200</v>
      </c>
    </row>
    <row r="72" spans="1:12" ht="32.25" x14ac:dyDescent="0.3">
      <c r="A72" s="102" t="s">
        <v>193</v>
      </c>
      <c r="B72" s="24" t="s">
        <v>294</v>
      </c>
      <c r="C72" s="25" t="s">
        <v>295</v>
      </c>
      <c r="D72" s="25" t="s">
        <v>149</v>
      </c>
      <c r="E72" s="18">
        <v>9900000180</v>
      </c>
      <c r="F72" s="18">
        <v>200</v>
      </c>
      <c r="G72" s="26">
        <v>200</v>
      </c>
    </row>
    <row r="73" spans="1:12" x14ac:dyDescent="0.3">
      <c r="A73" s="20" t="s">
        <v>264</v>
      </c>
      <c r="B73" s="19" t="s">
        <v>152</v>
      </c>
      <c r="C73" s="20" t="s">
        <v>295</v>
      </c>
      <c r="D73" s="20" t="s">
        <v>153</v>
      </c>
      <c r="E73" s="21"/>
      <c r="F73" s="21"/>
      <c r="G73" s="22">
        <f>G74+G76+G78+G80+G82</f>
        <v>500</v>
      </c>
    </row>
    <row r="74" spans="1:12" ht="32.25" x14ac:dyDescent="0.3">
      <c r="A74" s="25" t="s">
        <v>265</v>
      </c>
      <c r="B74" s="24" t="s">
        <v>151</v>
      </c>
      <c r="C74" s="25" t="s">
        <v>295</v>
      </c>
      <c r="D74" s="25" t="s">
        <v>153</v>
      </c>
      <c r="E74" s="18">
        <v>4310000191</v>
      </c>
      <c r="F74" s="18"/>
      <c r="G74" s="26">
        <f>G75</f>
        <v>100</v>
      </c>
      <c r="H74" s="67"/>
      <c r="I74" s="67"/>
      <c r="J74" s="67"/>
      <c r="K74" s="67"/>
      <c r="L74" s="67"/>
    </row>
    <row r="75" spans="1:12" ht="32.25" x14ac:dyDescent="0.3">
      <c r="A75" s="18" t="s">
        <v>266</v>
      </c>
      <c r="B75" s="24" t="s">
        <v>294</v>
      </c>
      <c r="C75" s="25" t="s">
        <v>295</v>
      </c>
      <c r="D75" s="25" t="s">
        <v>153</v>
      </c>
      <c r="E75" s="18">
        <v>4310000191</v>
      </c>
      <c r="F75" s="18">
        <v>200</v>
      </c>
      <c r="G75" s="26">
        <v>100</v>
      </c>
    </row>
    <row r="76" spans="1:12" ht="32.25" x14ac:dyDescent="0.3">
      <c r="A76" s="36" t="s">
        <v>267</v>
      </c>
      <c r="B76" s="24" t="s">
        <v>154</v>
      </c>
      <c r="C76" s="25" t="s">
        <v>295</v>
      </c>
      <c r="D76" s="25" t="s">
        <v>153</v>
      </c>
      <c r="E76" s="18">
        <v>7950100491</v>
      </c>
      <c r="F76" s="25"/>
      <c r="G76" s="26">
        <f>G77</f>
        <v>100</v>
      </c>
    </row>
    <row r="77" spans="1:12" ht="32.25" x14ac:dyDescent="0.3">
      <c r="A77" s="18" t="s">
        <v>268</v>
      </c>
      <c r="B77" s="24" t="s">
        <v>294</v>
      </c>
      <c r="C77" s="25" t="s">
        <v>295</v>
      </c>
      <c r="D77" s="25" t="s">
        <v>153</v>
      </c>
      <c r="E77" s="18">
        <v>7950100491</v>
      </c>
      <c r="F77" s="25" t="s">
        <v>180</v>
      </c>
      <c r="G77" s="26">
        <v>100</v>
      </c>
    </row>
    <row r="78" spans="1:12" ht="48" x14ac:dyDescent="0.3">
      <c r="A78" s="25" t="s">
        <v>269</v>
      </c>
      <c r="B78" s="24" t="s">
        <v>155</v>
      </c>
      <c r="C78" s="25" t="s">
        <v>295</v>
      </c>
      <c r="D78" s="25" t="s">
        <v>153</v>
      </c>
      <c r="E78" s="18">
        <v>7950200511</v>
      </c>
      <c r="F78" s="25"/>
      <c r="G78" s="26">
        <f>G79</f>
        <v>100</v>
      </c>
    </row>
    <row r="79" spans="1:12" ht="32.25" x14ac:dyDescent="0.3">
      <c r="A79" s="18" t="s">
        <v>270</v>
      </c>
      <c r="B79" s="24" t="s">
        <v>294</v>
      </c>
      <c r="C79" s="25" t="s">
        <v>295</v>
      </c>
      <c r="D79" s="25" t="s">
        <v>153</v>
      </c>
      <c r="E79" s="18">
        <v>7950200511</v>
      </c>
      <c r="F79" s="25" t="s">
        <v>180</v>
      </c>
      <c r="G79" s="26">
        <v>100</v>
      </c>
    </row>
    <row r="80" spans="1:12" ht="48" x14ac:dyDescent="0.3">
      <c r="A80" s="25" t="s">
        <v>272</v>
      </c>
      <c r="B80" s="24" t="s">
        <v>156</v>
      </c>
      <c r="C80" s="25" t="s">
        <v>295</v>
      </c>
      <c r="D80" s="25" t="s">
        <v>153</v>
      </c>
      <c r="E80" s="18">
        <v>7950400531</v>
      </c>
      <c r="F80" s="25"/>
      <c r="G80" s="26">
        <f>G81</f>
        <v>100</v>
      </c>
    </row>
    <row r="81" spans="1:12" ht="32.25" x14ac:dyDescent="0.3">
      <c r="A81" s="18" t="s">
        <v>271</v>
      </c>
      <c r="B81" s="24" t="s">
        <v>294</v>
      </c>
      <c r="C81" s="25" t="s">
        <v>295</v>
      </c>
      <c r="D81" s="25" t="s">
        <v>153</v>
      </c>
      <c r="E81" s="18">
        <v>7950400531</v>
      </c>
      <c r="F81" s="25" t="s">
        <v>180</v>
      </c>
      <c r="G81" s="26">
        <v>100</v>
      </c>
    </row>
    <row r="82" spans="1:12" ht="48" x14ac:dyDescent="0.3">
      <c r="A82" s="25" t="s">
        <v>273</v>
      </c>
      <c r="B82" s="24" t="s">
        <v>157</v>
      </c>
      <c r="C82" s="25" t="s">
        <v>295</v>
      </c>
      <c r="D82" s="25" t="s">
        <v>153</v>
      </c>
      <c r="E82" s="18">
        <v>7950500521</v>
      </c>
      <c r="F82" s="25"/>
      <c r="G82" s="26">
        <f>G83</f>
        <v>100</v>
      </c>
    </row>
    <row r="83" spans="1:12" ht="32.25" x14ac:dyDescent="0.3">
      <c r="A83" s="18" t="s">
        <v>274</v>
      </c>
      <c r="B83" s="24" t="s">
        <v>294</v>
      </c>
      <c r="C83" s="25" t="s">
        <v>295</v>
      </c>
      <c r="D83" s="25" t="s">
        <v>153</v>
      </c>
      <c r="E83" s="18">
        <v>7950500521</v>
      </c>
      <c r="F83" s="25" t="s">
        <v>180</v>
      </c>
      <c r="G83" s="26">
        <v>100</v>
      </c>
    </row>
    <row r="84" spans="1:12" x14ac:dyDescent="0.3">
      <c r="A84" s="21" t="s">
        <v>165</v>
      </c>
      <c r="B84" s="19" t="s">
        <v>159</v>
      </c>
      <c r="C84" s="20" t="s">
        <v>295</v>
      </c>
      <c r="D84" s="20" t="s">
        <v>160</v>
      </c>
      <c r="E84" s="21"/>
      <c r="F84" s="20"/>
      <c r="G84" s="22">
        <f>G85</f>
        <v>5000</v>
      </c>
    </row>
    <row r="85" spans="1:12" s="78" customFormat="1" x14ac:dyDescent="0.3">
      <c r="A85" s="20" t="s">
        <v>166</v>
      </c>
      <c r="B85" s="19" t="s">
        <v>161</v>
      </c>
      <c r="C85" s="20" t="s">
        <v>295</v>
      </c>
      <c r="D85" s="20" t="s">
        <v>162</v>
      </c>
      <c r="E85" s="21"/>
      <c r="F85" s="21"/>
      <c r="G85" s="22">
        <f>G86+G88</f>
        <v>5000</v>
      </c>
      <c r="H85" s="8"/>
      <c r="I85" s="8"/>
      <c r="J85" s="8"/>
      <c r="K85" s="8"/>
      <c r="L85" s="8"/>
    </row>
    <row r="86" spans="1:12" ht="32.25" x14ac:dyDescent="0.3">
      <c r="A86" s="25" t="s">
        <v>167</v>
      </c>
      <c r="B86" s="24" t="s">
        <v>163</v>
      </c>
      <c r="C86" s="25" t="s">
        <v>295</v>
      </c>
      <c r="D86" s="95" t="s">
        <v>162</v>
      </c>
      <c r="E86" s="18">
        <v>4500200201</v>
      </c>
      <c r="F86" s="18"/>
      <c r="G86" s="26">
        <f>G87</f>
        <v>1500</v>
      </c>
    </row>
    <row r="87" spans="1:12" ht="32.25" x14ac:dyDescent="0.3">
      <c r="A87" s="36" t="s">
        <v>195</v>
      </c>
      <c r="B87" s="24" t="s">
        <v>294</v>
      </c>
      <c r="C87" s="25" t="s">
        <v>295</v>
      </c>
      <c r="D87" s="25" t="s">
        <v>162</v>
      </c>
      <c r="E87" s="18">
        <v>4500200201</v>
      </c>
      <c r="F87" s="25" t="s">
        <v>180</v>
      </c>
      <c r="G87" s="26">
        <v>1500</v>
      </c>
    </row>
    <row r="88" spans="1:12" ht="32.25" x14ac:dyDescent="0.3">
      <c r="A88" s="25" t="s">
        <v>275</v>
      </c>
      <c r="B88" s="24" t="s">
        <v>164</v>
      </c>
      <c r="C88" s="25" t="s">
        <v>295</v>
      </c>
      <c r="D88" s="25" t="s">
        <v>162</v>
      </c>
      <c r="E88" s="18">
        <v>4500400192</v>
      </c>
      <c r="F88" s="25"/>
      <c r="G88" s="26">
        <f>G89</f>
        <v>3500</v>
      </c>
    </row>
    <row r="89" spans="1:12" ht="32.25" x14ac:dyDescent="0.3">
      <c r="A89" s="36" t="s">
        <v>276</v>
      </c>
      <c r="B89" s="24" t="s">
        <v>294</v>
      </c>
      <c r="C89" s="25" t="s">
        <v>295</v>
      </c>
      <c r="D89" s="25" t="s">
        <v>162</v>
      </c>
      <c r="E89" s="18">
        <v>4500400192</v>
      </c>
      <c r="F89" s="25" t="s">
        <v>180</v>
      </c>
      <c r="G89" s="26">
        <v>3500</v>
      </c>
    </row>
    <row r="90" spans="1:12" x14ac:dyDescent="0.3">
      <c r="A90" s="21" t="s">
        <v>196</v>
      </c>
      <c r="B90" s="19" t="s">
        <v>33</v>
      </c>
      <c r="C90" s="20" t="s">
        <v>295</v>
      </c>
      <c r="D90" s="20" t="s">
        <v>34</v>
      </c>
      <c r="E90" s="21"/>
      <c r="F90" s="20"/>
      <c r="G90" s="22">
        <f>G94+G97+G91</f>
        <v>16725.900000000001</v>
      </c>
    </row>
    <row r="91" spans="1:12" s="78" customFormat="1" x14ac:dyDescent="0.3">
      <c r="A91" s="21" t="s">
        <v>197</v>
      </c>
      <c r="B91" s="19" t="s">
        <v>277</v>
      </c>
      <c r="C91" s="20" t="s">
        <v>295</v>
      </c>
      <c r="D91" s="20" t="s">
        <v>278</v>
      </c>
      <c r="E91" s="21"/>
      <c r="F91" s="20"/>
      <c r="G91" s="22">
        <f>G92</f>
        <v>778.9</v>
      </c>
      <c r="H91" s="8"/>
      <c r="I91" s="8"/>
      <c r="J91" s="8"/>
      <c r="K91" s="8"/>
      <c r="L91" s="8"/>
    </row>
    <row r="92" spans="1:12" ht="32.25" x14ac:dyDescent="0.3">
      <c r="A92" s="18" t="s">
        <v>198</v>
      </c>
      <c r="B92" s="24" t="s">
        <v>279</v>
      </c>
      <c r="C92" s="25" t="s">
        <v>295</v>
      </c>
      <c r="D92" s="25" t="s">
        <v>278</v>
      </c>
      <c r="E92" s="18">
        <v>5050200231</v>
      </c>
      <c r="F92" s="25"/>
      <c r="G92" s="26">
        <f>G93</f>
        <v>778.9</v>
      </c>
      <c r="H92" s="67"/>
      <c r="I92" s="67"/>
      <c r="J92" s="67"/>
      <c r="K92" s="67"/>
      <c r="L92" s="67"/>
    </row>
    <row r="93" spans="1:12" x14ac:dyDescent="0.3">
      <c r="A93" s="18" t="s">
        <v>199</v>
      </c>
      <c r="B93" s="41" t="s">
        <v>37</v>
      </c>
      <c r="C93" s="25" t="s">
        <v>295</v>
      </c>
      <c r="D93" s="25" t="s">
        <v>278</v>
      </c>
      <c r="E93" s="18">
        <v>5050200231</v>
      </c>
      <c r="F93" s="25" t="s">
        <v>38</v>
      </c>
      <c r="G93" s="26">
        <v>778.9</v>
      </c>
      <c r="H93" s="67"/>
      <c r="I93" s="67"/>
      <c r="J93" s="67"/>
      <c r="K93" s="67"/>
      <c r="L93" s="67"/>
    </row>
    <row r="94" spans="1:12" s="78" customFormat="1" x14ac:dyDescent="0.3">
      <c r="A94" s="21" t="s">
        <v>280</v>
      </c>
      <c r="B94" s="19" t="s">
        <v>35</v>
      </c>
      <c r="C94" s="20" t="s">
        <v>295</v>
      </c>
      <c r="D94" s="20" t="s">
        <v>36</v>
      </c>
      <c r="E94" s="21"/>
      <c r="F94" s="20"/>
      <c r="G94" s="22">
        <f>G95</f>
        <v>1001.5</v>
      </c>
      <c r="H94" s="8"/>
      <c r="I94" s="8"/>
      <c r="J94" s="8"/>
      <c r="K94" s="8"/>
      <c r="L94" s="8"/>
    </row>
    <row r="95" spans="1:12" ht="32.25" x14ac:dyDescent="0.3">
      <c r="A95" s="18" t="s">
        <v>281</v>
      </c>
      <c r="B95" s="24" t="s">
        <v>282</v>
      </c>
      <c r="C95" s="25" t="s">
        <v>295</v>
      </c>
      <c r="D95" s="25" t="s">
        <v>36</v>
      </c>
      <c r="E95" s="18">
        <v>5050200232</v>
      </c>
      <c r="F95" s="25"/>
      <c r="G95" s="26">
        <f>G96</f>
        <v>1001.5</v>
      </c>
    </row>
    <row r="96" spans="1:12" x14ac:dyDescent="0.3">
      <c r="A96" s="18" t="s">
        <v>283</v>
      </c>
      <c r="B96" s="41" t="s">
        <v>37</v>
      </c>
      <c r="C96" s="25" t="s">
        <v>295</v>
      </c>
      <c r="D96" s="25" t="s">
        <v>36</v>
      </c>
      <c r="E96" s="18">
        <v>5050200231</v>
      </c>
      <c r="F96" s="25" t="s">
        <v>38</v>
      </c>
      <c r="G96" s="26">
        <v>1001.5</v>
      </c>
    </row>
    <row r="97" spans="1:12" s="78" customFormat="1" x14ac:dyDescent="0.3">
      <c r="A97" s="20" t="s">
        <v>284</v>
      </c>
      <c r="B97" s="34" t="s">
        <v>62</v>
      </c>
      <c r="C97" s="20" t="s">
        <v>295</v>
      </c>
      <c r="D97" s="20" t="s">
        <v>63</v>
      </c>
      <c r="E97" s="21"/>
      <c r="F97" s="21"/>
      <c r="G97" s="22">
        <f>G98+G100</f>
        <v>14945.5</v>
      </c>
      <c r="H97" s="8"/>
      <c r="I97" s="8"/>
      <c r="J97" s="8"/>
      <c r="K97" s="8"/>
      <c r="L97" s="8"/>
    </row>
    <row r="98" spans="1:12" ht="63.75" x14ac:dyDescent="0.3">
      <c r="A98" s="25" t="s">
        <v>285</v>
      </c>
      <c r="B98" s="24" t="s">
        <v>194</v>
      </c>
      <c r="C98" s="25" t="s">
        <v>295</v>
      </c>
      <c r="D98" s="18">
        <v>1004</v>
      </c>
      <c r="E98" s="31" t="s">
        <v>168</v>
      </c>
      <c r="F98" s="18"/>
      <c r="G98" s="26">
        <f>G99</f>
        <v>9424.9</v>
      </c>
    </row>
    <row r="99" spans="1:12" x14ac:dyDescent="0.3">
      <c r="A99" s="25" t="s">
        <v>286</v>
      </c>
      <c r="B99" s="41" t="s">
        <v>37</v>
      </c>
      <c r="C99" s="25" t="s">
        <v>295</v>
      </c>
      <c r="D99" s="18">
        <v>1004</v>
      </c>
      <c r="E99" s="31" t="s">
        <v>168</v>
      </c>
      <c r="F99" s="18">
        <v>300</v>
      </c>
      <c r="G99" s="26">
        <v>9424.9</v>
      </c>
    </row>
    <row r="100" spans="1:12" ht="48" x14ac:dyDescent="0.3">
      <c r="A100" s="25" t="s">
        <v>287</v>
      </c>
      <c r="B100" s="24" t="s">
        <v>64</v>
      </c>
      <c r="C100" s="25" t="s">
        <v>295</v>
      </c>
      <c r="D100" s="18">
        <v>1004</v>
      </c>
      <c r="E100" s="31" t="s">
        <v>169</v>
      </c>
      <c r="F100" s="18"/>
      <c r="G100" s="26">
        <f>G101</f>
        <v>5520.6</v>
      </c>
    </row>
    <row r="101" spans="1:12" x14ac:dyDescent="0.3">
      <c r="A101" s="25" t="s">
        <v>288</v>
      </c>
      <c r="B101" s="41" t="s">
        <v>37</v>
      </c>
      <c r="C101" s="25" t="s">
        <v>295</v>
      </c>
      <c r="D101" s="18">
        <v>1004</v>
      </c>
      <c r="E101" s="31" t="s">
        <v>169</v>
      </c>
      <c r="F101" s="18">
        <v>300</v>
      </c>
      <c r="G101" s="26">
        <v>5520.6</v>
      </c>
    </row>
    <row r="102" spans="1:12" x14ac:dyDescent="0.3">
      <c r="A102" s="20" t="s">
        <v>215</v>
      </c>
      <c r="B102" s="19" t="s">
        <v>170</v>
      </c>
      <c r="C102" s="20" t="s">
        <v>295</v>
      </c>
      <c r="D102" s="20" t="s">
        <v>171</v>
      </c>
      <c r="E102" s="21"/>
      <c r="F102" s="21"/>
      <c r="G102" s="22">
        <f t="shared" ref="G102:G104" si="1">G103</f>
        <v>300</v>
      </c>
    </row>
    <row r="103" spans="1:12" s="78" customFormat="1" x14ac:dyDescent="0.3">
      <c r="A103" s="20" t="s">
        <v>247</v>
      </c>
      <c r="B103" s="19" t="s">
        <v>298</v>
      </c>
      <c r="C103" s="20" t="s">
        <v>295</v>
      </c>
      <c r="D103" s="20" t="s">
        <v>297</v>
      </c>
      <c r="E103" s="21"/>
      <c r="F103" s="21"/>
      <c r="G103" s="22">
        <f t="shared" si="1"/>
        <v>300</v>
      </c>
      <c r="H103" s="8"/>
      <c r="I103" s="8"/>
      <c r="J103" s="8"/>
      <c r="K103" s="8"/>
      <c r="L103" s="8"/>
    </row>
    <row r="104" spans="1:12" ht="79.5" x14ac:dyDescent="0.3">
      <c r="A104" s="25" t="s">
        <v>248</v>
      </c>
      <c r="B104" s="24" t="s">
        <v>172</v>
      </c>
      <c r="C104" s="25" t="s">
        <v>295</v>
      </c>
      <c r="D104" s="25" t="s">
        <v>297</v>
      </c>
      <c r="E104" s="31" t="s">
        <v>173</v>
      </c>
      <c r="F104" s="18"/>
      <c r="G104" s="26">
        <f t="shared" si="1"/>
        <v>300</v>
      </c>
    </row>
    <row r="105" spans="1:12" ht="32.25" x14ac:dyDescent="0.3">
      <c r="A105" s="18" t="s">
        <v>249</v>
      </c>
      <c r="B105" s="24" t="s">
        <v>294</v>
      </c>
      <c r="C105" s="25" t="s">
        <v>295</v>
      </c>
      <c r="D105" s="25" t="s">
        <v>297</v>
      </c>
      <c r="E105" s="31" t="s">
        <v>173</v>
      </c>
      <c r="F105" s="25" t="s">
        <v>180</v>
      </c>
      <c r="G105" s="26">
        <v>300</v>
      </c>
    </row>
    <row r="106" spans="1:12" x14ac:dyDescent="0.3">
      <c r="A106" s="21" t="s">
        <v>289</v>
      </c>
      <c r="B106" s="19" t="s">
        <v>174</v>
      </c>
      <c r="C106" s="20" t="s">
        <v>295</v>
      </c>
      <c r="D106" s="20" t="s">
        <v>175</v>
      </c>
      <c r="E106" s="21"/>
      <c r="F106" s="21"/>
      <c r="G106" s="22">
        <f t="shared" ref="G106:G108" si="2">G107</f>
        <v>2500</v>
      </c>
    </row>
    <row r="107" spans="1:12" s="78" customFormat="1" x14ac:dyDescent="0.3">
      <c r="A107" s="20" t="s">
        <v>290</v>
      </c>
      <c r="B107" s="19" t="s">
        <v>176</v>
      </c>
      <c r="C107" s="20" t="s">
        <v>295</v>
      </c>
      <c r="D107" s="20" t="s">
        <v>177</v>
      </c>
      <c r="E107" s="21"/>
      <c r="F107" s="20"/>
      <c r="G107" s="22">
        <f t="shared" si="2"/>
        <v>2500</v>
      </c>
      <c r="H107" s="8"/>
      <c r="I107" s="8"/>
      <c r="J107" s="8"/>
      <c r="K107" s="8"/>
      <c r="L107" s="8"/>
    </row>
    <row r="108" spans="1:12" ht="79.5" x14ac:dyDescent="0.3">
      <c r="A108" s="25" t="s">
        <v>291</v>
      </c>
      <c r="B108" s="24" t="s">
        <v>178</v>
      </c>
      <c r="C108" s="25" t="s">
        <v>295</v>
      </c>
      <c r="D108" s="25" t="s">
        <v>177</v>
      </c>
      <c r="E108" s="31" t="s">
        <v>179</v>
      </c>
      <c r="F108" s="25"/>
      <c r="G108" s="26">
        <f t="shared" si="2"/>
        <v>2500</v>
      </c>
    </row>
    <row r="109" spans="1:12" ht="32.25" x14ac:dyDescent="0.3">
      <c r="A109" s="25" t="s">
        <v>292</v>
      </c>
      <c r="B109" s="24" t="s">
        <v>294</v>
      </c>
      <c r="C109" s="25" t="s">
        <v>295</v>
      </c>
      <c r="D109" s="25" t="s">
        <v>177</v>
      </c>
      <c r="E109" s="31" t="s">
        <v>179</v>
      </c>
      <c r="F109" s="25" t="s">
        <v>180</v>
      </c>
      <c r="G109" s="26">
        <v>2500</v>
      </c>
    </row>
    <row r="110" spans="1:12" x14ac:dyDescent="0.3">
      <c r="A110" s="42"/>
      <c r="B110" s="62" t="s">
        <v>39</v>
      </c>
      <c r="C110" s="62"/>
      <c r="D110" s="63"/>
      <c r="E110" s="63"/>
      <c r="F110" s="64"/>
      <c r="G110" s="65">
        <f>G14+G32</f>
        <v>99510</v>
      </c>
    </row>
    <row r="112" spans="1:12" s="13" customFormat="1" ht="15.75" x14ac:dyDescent="0.25">
      <c r="A112" s="104" t="s">
        <v>293</v>
      </c>
      <c r="B112" s="104"/>
      <c r="C112" s="104"/>
      <c r="D112" s="104"/>
      <c r="E112" s="104"/>
      <c r="F112" s="104"/>
      <c r="G112" s="104"/>
    </row>
  </sheetData>
  <autoFilter ref="A11:L110">
    <sortState ref="A13:R61">
      <sortCondition descending="1" ref="F12:F61"/>
    </sortState>
  </autoFilter>
  <mergeCells count="4">
    <mergeCell ref="B10:E10"/>
    <mergeCell ref="C1:G4"/>
    <mergeCell ref="A112:G112"/>
    <mergeCell ref="A5:G9"/>
  </mergeCells>
  <phoneticPr fontId="2" type="noConversion"/>
  <pageMargins left="0.25" right="0.25" top="0.75" bottom="0.75" header="0.3" footer="0.3"/>
  <pageSetup paperSize="9"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zoomScale="80" zoomScaleNormal="80" workbookViewId="0">
      <selection activeCell="B1" sqref="B1:C6"/>
    </sheetView>
  </sheetViews>
  <sheetFormatPr defaultRowHeight="15.75" x14ac:dyDescent="0.25"/>
  <cols>
    <col min="1" max="1" width="49.28515625" style="44" customWidth="1"/>
    <col min="2" max="2" width="28.7109375" style="44" customWidth="1"/>
    <col min="3" max="3" width="16" style="44" customWidth="1"/>
    <col min="4" max="16384" width="9.140625" style="44"/>
  </cols>
  <sheetData>
    <row r="1" spans="1:3" x14ac:dyDescent="0.25">
      <c r="B1" s="108" t="s">
        <v>239</v>
      </c>
      <c r="C1" s="108"/>
    </row>
    <row r="2" spans="1:3" x14ac:dyDescent="0.25">
      <c r="B2" s="108"/>
      <c r="C2" s="108"/>
    </row>
    <row r="3" spans="1:3" x14ac:dyDescent="0.25">
      <c r="B3" s="108"/>
      <c r="C3" s="108"/>
    </row>
    <row r="4" spans="1:3" ht="42" customHeight="1" x14ac:dyDescent="0.25">
      <c r="B4" s="108"/>
      <c r="C4" s="108"/>
    </row>
    <row r="5" spans="1:3" ht="15" hidden="1" customHeight="1" x14ac:dyDescent="0.25">
      <c r="B5" s="108"/>
      <c r="C5" s="108"/>
    </row>
    <row r="6" spans="1:3" ht="45.75" customHeight="1" x14ac:dyDescent="0.25">
      <c r="B6" s="108"/>
      <c r="C6" s="108"/>
    </row>
    <row r="7" spans="1:3" x14ac:dyDescent="0.25">
      <c r="A7" s="109" t="s">
        <v>236</v>
      </c>
      <c r="B7" s="110"/>
      <c r="C7" s="110"/>
    </row>
    <row r="8" spans="1:3" x14ac:dyDescent="0.25">
      <c r="A8" s="110"/>
      <c r="B8" s="110"/>
      <c r="C8" s="110"/>
    </row>
    <row r="9" spans="1:3" x14ac:dyDescent="0.25">
      <c r="A9" s="110"/>
      <c r="B9" s="110"/>
      <c r="C9" s="110"/>
    </row>
    <row r="10" spans="1:3" x14ac:dyDescent="0.25">
      <c r="A10" s="110"/>
      <c r="B10" s="110"/>
      <c r="C10" s="110"/>
    </row>
    <row r="11" spans="1:3" x14ac:dyDescent="0.25">
      <c r="C11" s="47" t="s">
        <v>0</v>
      </c>
    </row>
    <row r="12" spans="1:3" s="46" customFormat="1" x14ac:dyDescent="0.25">
      <c r="A12" s="48" t="s">
        <v>49</v>
      </c>
      <c r="B12" s="48" t="s">
        <v>6</v>
      </c>
      <c r="C12" s="48" t="s">
        <v>50</v>
      </c>
    </row>
    <row r="13" spans="1:3" ht="31.5" x14ac:dyDescent="0.25">
      <c r="A13" s="49" t="s">
        <v>51</v>
      </c>
      <c r="B13" s="50" t="s">
        <v>52</v>
      </c>
      <c r="C13" s="51" t="e">
        <f>C14</f>
        <v>#REF!</v>
      </c>
    </row>
    <row r="14" spans="1:3" ht="31.5" x14ac:dyDescent="0.25">
      <c r="A14" s="49" t="s">
        <v>53</v>
      </c>
      <c r="B14" s="50" t="s">
        <v>54</v>
      </c>
      <c r="C14" s="51" t="e">
        <f>C15+C16</f>
        <v>#REF!</v>
      </c>
    </row>
    <row r="15" spans="1:3" ht="49.5" customHeight="1" x14ac:dyDescent="0.25">
      <c r="A15" s="49" t="s">
        <v>55</v>
      </c>
      <c r="B15" s="50" t="s">
        <v>56</v>
      </c>
      <c r="C15" s="43">
        <f>-Доходы!E44</f>
        <v>-96981</v>
      </c>
    </row>
    <row r="16" spans="1:3" ht="64.5" customHeight="1" x14ac:dyDescent="0.25">
      <c r="A16" s="49" t="s">
        <v>57</v>
      </c>
      <c r="B16" s="50" t="s">
        <v>58</v>
      </c>
      <c r="C16" s="43" t="e">
        <f>'Ведомст структура'!#REF!</f>
        <v>#REF!</v>
      </c>
    </row>
    <row r="17" spans="1:3" ht="31.5" x14ac:dyDescent="0.25">
      <c r="A17" s="52" t="s">
        <v>59</v>
      </c>
      <c r="B17" s="53"/>
      <c r="C17" s="90" t="e">
        <f>C13</f>
        <v>#REF!</v>
      </c>
    </row>
    <row r="19" spans="1:3" x14ac:dyDescent="0.25">
      <c r="A19" s="54" t="s">
        <v>60</v>
      </c>
      <c r="B19" s="54"/>
      <c r="C19" s="54" t="s">
        <v>222</v>
      </c>
    </row>
  </sheetData>
  <mergeCells count="2">
    <mergeCell ref="B1:C6"/>
    <mergeCell ref="A7:C10"/>
  </mergeCells>
  <phoneticPr fontId="2" type="noConversion"/>
  <pageMargins left="0.7" right="0.7" top="0.75" bottom="0.75" header="0.3" footer="0.3"/>
  <pageSetup paperSize="9" scale="93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9" sqref="C9:D9"/>
    </sheetView>
  </sheetViews>
  <sheetFormatPr defaultRowHeight="15" x14ac:dyDescent="0.25"/>
  <cols>
    <col min="4" max="4" width="63.42578125" customWidth="1"/>
  </cols>
  <sheetData>
    <row r="1" spans="1:6" x14ac:dyDescent="0.25">
      <c r="A1" s="69"/>
      <c r="B1" s="69"/>
      <c r="C1" s="69"/>
      <c r="D1" s="113" t="s">
        <v>223</v>
      </c>
      <c r="E1" s="69"/>
      <c r="F1" s="69"/>
    </row>
    <row r="2" spans="1:6" x14ac:dyDescent="0.25">
      <c r="A2" s="69"/>
      <c r="B2" s="69"/>
      <c r="C2" s="88"/>
      <c r="D2" s="113"/>
      <c r="E2" s="69"/>
      <c r="F2" s="69"/>
    </row>
    <row r="3" spans="1:6" ht="33.75" customHeight="1" x14ac:dyDescent="0.25">
      <c r="A3" s="70"/>
      <c r="B3" s="70"/>
      <c r="C3" s="89"/>
      <c r="D3" s="113"/>
      <c r="E3" s="77"/>
      <c r="F3" s="77"/>
    </row>
    <row r="4" spans="1:6" ht="15.75" x14ac:dyDescent="0.25">
      <c r="A4" s="70"/>
      <c r="B4" s="70"/>
      <c r="C4" s="76"/>
      <c r="D4" s="76"/>
      <c r="E4" s="76"/>
      <c r="F4" s="76"/>
    </row>
    <row r="5" spans="1:6" ht="48.75" customHeight="1" x14ac:dyDescent="0.25">
      <c r="A5" s="114" t="s">
        <v>224</v>
      </c>
      <c r="B5" s="115"/>
      <c r="C5" s="115"/>
      <c r="D5" s="115"/>
      <c r="E5" s="69"/>
      <c r="F5" s="69"/>
    </row>
    <row r="6" spans="1:6" ht="15.75" x14ac:dyDescent="0.25">
      <c r="A6" s="70"/>
      <c r="B6" s="71"/>
      <c r="C6" s="70"/>
      <c r="D6" s="70"/>
      <c r="E6" s="69"/>
      <c r="F6" s="69"/>
    </row>
    <row r="7" spans="1:6" x14ac:dyDescent="0.25">
      <c r="A7" s="74"/>
      <c r="B7" s="74"/>
      <c r="C7" s="75"/>
      <c r="D7" s="75"/>
      <c r="E7" s="69"/>
      <c r="F7" s="69"/>
    </row>
    <row r="8" spans="1:6" ht="36.75" customHeight="1" x14ac:dyDescent="0.25">
      <c r="A8" s="116" t="s">
        <v>204</v>
      </c>
      <c r="B8" s="117"/>
      <c r="C8" s="118" t="s">
        <v>205</v>
      </c>
      <c r="D8" s="119"/>
      <c r="E8" s="69"/>
      <c r="F8" s="69"/>
    </row>
    <row r="9" spans="1:6" ht="15.75" x14ac:dyDescent="0.25">
      <c r="A9" s="120">
        <v>182</v>
      </c>
      <c r="B9" s="121"/>
      <c r="C9" s="122" t="s">
        <v>206</v>
      </c>
      <c r="D9" s="123"/>
      <c r="E9" s="69"/>
      <c r="F9" s="69"/>
    </row>
    <row r="10" spans="1:6" ht="15.75" x14ac:dyDescent="0.25">
      <c r="A10" s="111">
        <v>806</v>
      </c>
      <c r="B10" s="112"/>
      <c r="C10" s="111" t="s">
        <v>207</v>
      </c>
      <c r="D10" s="112"/>
      <c r="E10" s="69"/>
      <c r="F10" s="69"/>
    </row>
    <row r="11" spans="1:6" ht="15.75" x14ac:dyDescent="0.25">
      <c r="A11" s="111">
        <v>807</v>
      </c>
      <c r="B11" s="112"/>
      <c r="C11" s="111" t="s">
        <v>208</v>
      </c>
      <c r="D11" s="112"/>
      <c r="E11" s="69"/>
      <c r="F11" s="69"/>
    </row>
    <row r="12" spans="1:6" ht="15.75" x14ac:dyDescent="0.25">
      <c r="A12" s="111">
        <v>824</v>
      </c>
      <c r="B12" s="112"/>
      <c r="C12" s="111" t="s">
        <v>209</v>
      </c>
      <c r="D12" s="112"/>
      <c r="E12" s="69"/>
      <c r="F12" s="69"/>
    </row>
    <row r="13" spans="1:6" ht="15.75" x14ac:dyDescent="0.25">
      <c r="A13" s="111">
        <v>863</v>
      </c>
      <c r="B13" s="112"/>
      <c r="C13" s="111" t="s">
        <v>211</v>
      </c>
      <c r="D13" s="112"/>
      <c r="E13" s="69"/>
      <c r="F13" s="69"/>
    </row>
    <row r="14" spans="1:6" ht="15.75" x14ac:dyDescent="0.25">
      <c r="A14" s="111">
        <v>862</v>
      </c>
      <c r="B14" s="112"/>
      <c r="C14" s="111" t="s">
        <v>210</v>
      </c>
      <c r="D14" s="112"/>
      <c r="E14" s="69"/>
      <c r="F14" s="69"/>
    </row>
    <row r="15" spans="1:6" ht="30" customHeight="1" x14ac:dyDescent="0.25">
      <c r="A15" s="111">
        <v>973</v>
      </c>
      <c r="B15" s="112"/>
      <c r="C15" s="111" t="s">
        <v>27</v>
      </c>
      <c r="D15" s="112"/>
      <c r="E15" s="69"/>
      <c r="F15" s="69"/>
    </row>
    <row r="16" spans="1:6" x14ac:dyDescent="0.25">
      <c r="A16" s="73"/>
      <c r="B16" s="73"/>
      <c r="C16" s="72"/>
      <c r="D16" s="72"/>
      <c r="E16" s="69"/>
      <c r="F16" s="69"/>
    </row>
    <row r="17" spans="1:4" x14ac:dyDescent="0.25">
      <c r="A17" s="73"/>
      <c r="B17" s="73"/>
      <c r="C17" s="72"/>
      <c r="D17" s="72"/>
    </row>
    <row r="18" spans="1:4" x14ac:dyDescent="0.25">
      <c r="A18" s="73"/>
      <c r="B18" s="73"/>
      <c r="C18" s="72"/>
      <c r="D18" s="72"/>
    </row>
    <row r="19" spans="1:4" x14ac:dyDescent="0.25">
      <c r="A19" s="73"/>
      <c r="B19" s="73"/>
      <c r="C19" s="72"/>
      <c r="D19" s="72"/>
    </row>
  </sheetData>
  <mergeCells count="18">
    <mergeCell ref="D1:D3"/>
    <mergeCell ref="C13:D13"/>
    <mergeCell ref="A14:B14"/>
    <mergeCell ref="C14:D14"/>
    <mergeCell ref="A10:B10"/>
    <mergeCell ref="C10:D10"/>
    <mergeCell ref="A11:B11"/>
    <mergeCell ref="C11:D11"/>
    <mergeCell ref="A5:D5"/>
    <mergeCell ref="A8:B8"/>
    <mergeCell ref="C8:D8"/>
    <mergeCell ref="A9:B9"/>
    <mergeCell ref="C9:D9"/>
    <mergeCell ref="A15:B15"/>
    <mergeCell ref="C15:D15"/>
    <mergeCell ref="A12:B12"/>
    <mergeCell ref="C12:D12"/>
    <mergeCell ref="A13:B1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Ведомст структура</vt:lpstr>
      <vt:lpstr>Источники</vt:lpstr>
      <vt:lpstr>ГАД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revision/>
  <cp:lastPrinted>2020-12-15T12:58:11Z</cp:lastPrinted>
  <dcterms:created xsi:type="dcterms:W3CDTF">2015-11-02T14:23:36Z</dcterms:created>
  <dcterms:modified xsi:type="dcterms:W3CDTF">2020-12-29T07:19:22Z</dcterms:modified>
</cp:coreProperties>
</file>